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ulcampus-my.sharepoint.com/personal/michael_hughes_ul_ie/Documents/M Hughes 2024 Projects/CL3028DPS DOE Supply of School Books/Rollout/Stage 2 Templates/2026 Templates/Pricing Schedule/"/>
    </mc:Choice>
  </mc:AlternateContent>
  <xr:revisionPtr revIDLastSave="0" documentId="8_{2FC64467-109F-40F0-BDAD-869B0B1BD1B2}" xr6:coauthVersionLast="47" xr6:coauthVersionMax="47" xr10:uidLastSave="{00000000-0000-0000-0000-000000000000}"/>
  <bookViews>
    <workbookView xWindow="-120" yWindow="-120" windowWidth="29040" windowHeight="15720" tabRatio="772" activeTab="3" xr2:uid="{00000000-000D-0000-FFFF-FFFF00000000}"/>
  </bookViews>
  <sheets>
    <sheet name="School Instructions" sheetId="18" r:id="rId1"/>
    <sheet name="Tenderer Instructions" sheetId="25" r:id="rId2"/>
    <sheet name="Data" sheetId="22" state="hidden" r:id="rId3"/>
    <sheet name="1. Junior Cert Cycle" sheetId="14" r:id="rId4"/>
    <sheet name="2. Leaving Cert Cycle" sheetId="26" r:id="rId5"/>
    <sheet name="Tender Summary" sheetId="24" r:id="rId6"/>
  </sheets>
  <externalReferences>
    <externalReference r:id="rId7"/>
    <externalReference r:id="rId8"/>
  </externalReferences>
  <definedNames>
    <definedName name="_xlnm._FilterDatabase" localSheetId="4" hidden="1">'2. Leaving Cert Cycle'!$C$8:$G$30</definedName>
    <definedName name="_xlnm._FilterDatabase" localSheetId="0" hidden="1">'School Instructions'!$C$8:$G$9</definedName>
    <definedName name="_xlnm._FilterDatabase" localSheetId="5" hidden="1">'Tender Summary'!$H$9:$N$10</definedName>
    <definedName name="_xlnm._FilterDatabase" localSheetId="1" hidden="1">'Tenderer Instructions'!$D$9:$H$10</definedName>
    <definedName name="Administration" localSheetId="3">'[1]PMO Activities By Process Group'!#REF!</definedName>
    <definedName name="Administration" localSheetId="4">'[1]PMO Activities By Process Group'!#REF!</definedName>
    <definedName name="Administration" localSheetId="0">'[1]PMO Activities By Process Group'!#REF!</definedName>
    <definedName name="Administration" localSheetId="5">'[1]PMO Activities By Process Group'!#REF!</definedName>
    <definedName name="Administration" localSheetId="1">'[1]PMO Activities By Process Group'!#REF!</definedName>
    <definedName name="Administration">'[1]PMO Activities By Process Group'!#REF!</definedName>
    <definedName name="AdministrationMax" localSheetId="3">#REF!</definedName>
    <definedName name="AdministrationMax" localSheetId="4">#REF!</definedName>
    <definedName name="AdministrationMax" localSheetId="0">#REF!</definedName>
    <definedName name="AdministrationMax" localSheetId="5">#REF!</definedName>
    <definedName name="AdministrationMax" localSheetId="1">#REF!</definedName>
    <definedName name="AdministrationMax">#REF!</definedName>
    <definedName name="AdministrationToBe" localSheetId="3">#REF!</definedName>
    <definedName name="AdministrationToBe" localSheetId="4">#REF!</definedName>
    <definedName name="AdministrationToBe" localSheetId="0">#REF!</definedName>
    <definedName name="AdministrationToBe" localSheetId="5">#REF!</definedName>
    <definedName name="AdministrationToBe" localSheetId="1">#REF!</definedName>
    <definedName name="AdministrationToBe">#REF!</definedName>
    <definedName name="AdministrationYN" localSheetId="3">#REF!</definedName>
    <definedName name="AdministrationYN" localSheetId="4">#REF!</definedName>
    <definedName name="AdministrationYN" localSheetId="0">#REF!</definedName>
    <definedName name="AdministrationYN" localSheetId="5">#REF!</definedName>
    <definedName name="AdministrationYN" localSheetId="1">#REF!</definedName>
    <definedName name="AdministrationYN">#REF!</definedName>
    <definedName name="AncilliaryServices">'[1]Snapshot-Assessment'!$B$34:$G$36</definedName>
    <definedName name="BenefitsManagement" localSheetId="3">'[1]PMO Activities By Process Group'!#REF!</definedName>
    <definedName name="BenefitsManagement" localSheetId="4">'[1]PMO Activities By Process Group'!#REF!</definedName>
    <definedName name="BenefitsManagement" localSheetId="0">'[1]PMO Activities By Process Group'!#REF!</definedName>
    <definedName name="BenefitsManagement" localSheetId="5">'[1]PMO Activities By Process Group'!#REF!</definedName>
    <definedName name="BenefitsManagement" localSheetId="1">'[1]PMO Activities By Process Group'!#REF!</definedName>
    <definedName name="BenefitsManagement">'[1]PMO Activities By Process Group'!#REF!</definedName>
    <definedName name="BenefitsManagementMax" localSheetId="3">#REF!</definedName>
    <definedName name="BenefitsManagementMax" localSheetId="4">#REF!</definedName>
    <definedName name="BenefitsManagementMax" localSheetId="0">#REF!</definedName>
    <definedName name="BenefitsManagementMax" localSheetId="5">#REF!</definedName>
    <definedName name="BenefitsManagementMax" localSheetId="1">#REF!</definedName>
    <definedName name="BenefitsManagementMax">#REF!</definedName>
    <definedName name="BenefitsManagementToBe" localSheetId="3">#REF!</definedName>
    <definedName name="BenefitsManagementToBe" localSheetId="4">#REF!</definedName>
    <definedName name="BenefitsManagementToBe" localSheetId="0">#REF!</definedName>
    <definedName name="BenefitsManagementToBe" localSheetId="5">#REF!</definedName>
    <definedName name="BenefitsManagementToBe" localSheetId="1">#REF!</definedName>
    <definedName name="BenefitsManagementToBe">#REF!</definedName>
    <definedName name="BenefitsManagementYN" localSheetId="3">#REF!</definedName>
    <definedName name="BenefitsManagementYN" localSheetId="4">#REF!</definedName>
    <definedName name="BenefitsManagementYN" localSheetId="0">#REF!</definedName>
    <definedName name="BenefitsManagementYN" localSheetId="5">#REF!</definedName>
    <definedName name="BenefitsManagementYN" localSheetId="1">#REF!</definedName>
    <definedName name="BenefitsManagementYN">#REF!</definedName>
    <definedName name="BusinessCase" localSheetId="3">'[1]PMO Activities By Process Group'!#REF!</definedName>
    <definedName name="BusinessCase" localSheetId="4">'[1]PMO Activities By Process Group'!#REF!</definedName>
    <definedName name="BusinessCase" localSheetId="0">'[1]PMO Activities By Process Group'!#REF!</definedName>
    <definedName name="BusinessCase" localSheetId="5">'[1]PMO Activities By Process Group'!#REF!</definedName>
    <definedName name="BusinessCase" localSheetId="1">'[1]PMO Activities By Process Group'!#REF!</definedName>
    <definedName name="BusinessCase">'[1]PMO Activities By Process Group'!#REF!</definedName>
    <definedName name="BusinessCaseMax" localSheetId="3">#REF!</definedName>
    <definedName name="BusinessCaseMax" localSheetId="4">#REF!</definedName>
    <definedName name="BusinessCaseMax" localSheetId="0">#REF!</definedName>
    <definedName name="BusinessCaseMax" localSheetId="5">#REF!</definedName>
    <definedName name="BusinessCaseMax" localSheetId="1">#REF!</definedName>
    <definedName name="BusinessCaseMax">#REF!</definedName>
    <definedName name="BusinessCaseToBe" localSheetId="3">#REF!</definedName>
    <definedName name="BusinessCaseToBe" localSheetId="4">#REF!</definedName>
    <definedName name="BusinessCaseToBe" localSheetId="0">#REF!</definedName>
    <definedName name="BusinessCaseToBe" localSheetId="5">#REF!</definedName>
    <definedName name="BusinessCaseToBe" localSheetId="1">#REF!</definedName>
    <definedName name="BusinessCaseToBe">#REF!</definedName>
    <definedName name="BusinessCaseYN" localSheetId="3">#REF!</definedName>
    <definedName name="BusinessCaseYN" localSheetId="4">#REF!</definedName>
    <definedName name="BusinessCaseYN" localSheetId="0">#REF!</definedName>
    <definedName name="BusinessCaseYN" localSheetId="5">#REF!</definedName>
    <definedName name="BusinessCaseYN" localSheetId="1">#REF!</definedName>
    <definedName name="BusinessCaseYN">#REF!</definedName>
    <definedName name="CCMA" localSheetId="3">[2]Instructions!#REF!</definedName>
    <definedName name="CCMA" localSheetId="4">[2]Instructions!#REF!</definedName>
    <definedName name="CCMA" localSheetId="0">[2]Instructions!#REF!</definedName>
    <definedName name="CCMA" localSheetId="5">[2]Instructions!#REF!</definedName>
    <definedName name="CCMA" localSheetId="1">[2]Instructions!#REF!</definedName>
    <definedName name="CCMA">[2]Instructions!#REF!</definedName>
    <definedName name="ChangeControl" localSheetId="3">'[1]PMO Activities By Process Group'!#REF!</definedName>
    <definedName name="ChangeControl" localSheetId="4">'[1]PMO Activities By Process Group'!#REF!</definedName>
    <definedName name="ChangeControl" localSheetId="0">'[1]PMO Activities By Process Group'!#REF!</definedName>
    <definedName name="ChangeControl" localSheetId="5">'[1]PMO Activities By Process Group'!#REF!</definedName>
    <definedName name="ChangeControl" localSheetId="1">'[1]PMO Activities By Process Group'!#REF!</definedName>
    <definedName name="ChangeControl">'[1]PMO Activities By Process Group'!#REF!</definedName>
    <definedName name="ChangeControlMax" localSheetId="3">#REF!</definedName>
    <definedName name="ChangeControlMax" localSheetId="4">#REF!</definedName>
    <definedName name="ChangeControlMax" localSheetId="0">#REF!</definedName>
    <definedName name="ChangeControlMax" localSheetId="5">#REF!</definedName>
    <definedName name="ChangeControlMax" localSheetId="1">#REF!</definedName>
    <definedName name="ChangeControlMax">#REF!</definedName>
    <definedName name="ChangeControlToBe" localSheetId="3">#REF!</definedName>
    <definedName name="ChangeControlToBe" localSheetId="4">#REF!</definedName>
    <definedName name="ChangeControlToBe" localSheetId="0">#REF!</definedName>
    <definedName name="ChangeControlToBe" localSheetId="5">#REF!</definedName>
    <definedName name="ChangeControlToBe" localSheetId="1">#REF!</definedName>
    <definedName name="ChangeControlToBe">#REF!</definedName>
    <definedName name="ChangeControlYN" localSheetId="3">#REF!</definedName>
    <definedName name="ChangeControlYN" localSheetId="4">#REF!</definedName>
    <definedName name="ChangeControlYN" localSheetId="0">#REF!</definedName>
    <definedName name="ChangeControlYN" localSheetId="5">#REF!</definedName>
    <definedName name="ChangeControlYN" localSheetId="1">#REF!</definedName>
    <definedName name="ChangeControlYN">#REF!</definedName>
    <definedName name="ClientName" localSheetId="3">[2]Instructions!#REF!</definedName>
    <definedName name="ClientName" localSheetId="4">[2]Instructions!#REF!</definedName>
    <definedName name="ClientName" localSheetId="0">[2]Instructions!#REF!</definedName>
    <definedName name="ClientName" localSheetId="5">[2]Instructions!#REF!</definedName>
    <definedName name="ClientName" localSheetId="1">[2]Instructions!#REF!</definedName>
    <definedName name="ClientName">[2]Instructions!#REF!</definedName>
    <definedName name="CostManagement" localSheetId="3">'[1]PMO Activities By Process Group'!#REF!</definedName>
    <definedName name="CostManagement" localSheetId="4">'[1]PMO Activities By Process Group'!#REF!</definedName>
    <definedName name="CostManagement" localSheetId="0">'[1]PMO Activities By Process Group'!#REF!</definedName>
    <definedName name="CostManagement" localSheetId="5">'[1]PMO Activities By Process Group'!#REF!</definedName>
    <definedName name="CostManagement" localSheetId="1">'[1]PMO Activities By Process Group'!#REF!</definedName>
    <definedName name="CostManagement">'[1]PMO Activities By Process Group'!#REF!</definedName>
    <definedName name="CostManagementMax" localSheetId="3">#REF!</definedName>
    <definedName name="CostManagementMax" localSheetId="4">#REF!</definedName>
    <definedName name="CostManagementMax" localSheetId="0">#REF!</definedName>
    <definedName name="CostManagementMax" localSheetId="5">#REF!</definedName>
    <definedName name="CostManagementMax" localSheetId="1">#REF!</definedName>
    <definedName name="CostManagementMax">#REF!</definedName>
    <definedName name="CostManagementToBe" localSheetId="3">#REF!</definedName>
    <definedName name="CostManagementToBe" localSheetId="4">#REF!</definedName>
    <definedName name="CostManagementToBe" localSheetId="0">#REF!</definedName>
    <definedName name="CostManagementToBe" localSheetId="5">#REF!</definedName>
    <definedName name="CostManagementToBe" localSheetId="1">#REF!</definedName>
    <definedName name="CostManagementToBe">#REF!</definedName>
    <definedName name="CostManagementYN" localSheetId="3">#REF!</definedName>
    <definedName name="CostManagementYN" localSheetId="4">#REF!</definedName>
    <definedName name="CostManagementYN" localSheetId="0">#REF!</definedName>
    <definedName name="CostManagementYN" localSheetId="5">#REF!</definedName>
    <definedName name="CostManagementYN" localSheetId="1">#REF!</definedName>
    <definedName name="CostManagementYN">#REF!</definedName>
    <definedName name="DemandManagement" localSheetId="3">'[1]PMO Activities By Process Group'!#REF!</definedName>
    <definedName name="DemandManagement" localSheetId="4">'[1]PMO Activities By Process Group'!#REF!</definedName>
    <definedName name="DemandManagement" localSheetId="0">'[1]PMO Activities By Process Group'!#REF!</definedName>
    <definedName name="DemandManagement" localSheetId="5">'[1]PMO Activities By Process Group'!#REF!</definedName>
    <definedName name="DemandManagement" localSheetId="1">'[1]PMO Activities By Process Group'!#REF!</definedName>
    <definedName name="DemandManagement">'[1]PMO Activities By Process Group'!#REF!</definedName>
    <definedName name="DemandManagementMax" localSheetId="3">#REF!</definedName>
    <definedName name="DemandManagementMax" localSheetId="4">#REF!</definedName>
    <definedName name="DemandManagementMax" localSheetId="0">#REF!</definedName>
    <definedName name="DemandManagementMax" localSheetId="5">#REF!</definedName>
    <definedName name="DemandManagementMax" localSheetId="1">#REF!</definedName>
    <definedName name="DemandManagementMax">#REF!</definedName>
    <definedName name="DemandManagementToBe" localSheetId="3">#REF!</definedName>
    <definedName name="DemandManagementToBe" localSheetId="4">#REF!</definedName>
    <definedName name="DemandManagementToBe" localSheetId="0">#REF!</definedName>
    <definedName name="DemandManagementToBe" localSheetId="5">#REF!</definedName>
    <definedName name="DemandManagementToBe" localSheetId="1">#REF!</definedName>
    <definedName name="DemandManagementToBe">#REF!</definedName>
    <definedName name="DemandManagementYN" localSheetId="3">#REF!</definedName>
    <definedName name="DemandManagementYN" localSheetId="4">#REF!</definedName>
    <definedName name="DemandManagementYN" localSheetId="0">#REF!</definedName>
    <definedName name="DemandManagementYN" localSheetId="5">#REF!</definedName>
    <definedName name="DemandManagementYN" localSheetId="1">#REF!</definedName>
    <definedName name="DemandManagementYN">#REF!</definedName>
    <definedName name="DependencyManagement" localSheetId="3">'[1]PMO Activities By Process Group'!#REF!</definedName>
    <definedName name="DependencyManagement" localSheetId="4">'[1]PMO Activities By Process Group'!#REF!</definedName>
    <definedName name="DependencyManagement" localSheetId="0">'[1]PMO Activities By Process Group'!#REF!</definedName>
    <definedName name="DependencyManagement" localSheetId="5">'[1]PMO Activities By Process Group'!#REF!</definedName>
    <definedName name="DependencyManagement" localSheetId="1">'[1]PMO Activities By Process Group'!#REF!</definedName>
    <definedName name="DependencyManagement">'[1]PMO Activities By Process Group'!#REF!</definedName>
    <definedName name="DependencyManagementMax" localSheetId="3">#REF!</definedName>
    <definedName name="DependencyManagementMax" localSheetId="4">#REF!</definedName>
    <definedName name="DependencyManagementMax" localSheetId="0">#REF!</definedName>
    <definedName name="DependencyManagementMax" localSheetId="5">#REF!</definedName>
    <definedName name="DependencyManagementMax" localSheetId="1">#REF!</definedName>
    <definedName name="DependencyManagementMax">#REF!</definedName>
    <definedName name="DependencyManagementToBe" localSheetId="3">#REF!</definedName>
    <definedName name="DependencyManagementToBe" localSheetId="4">#REF!</definedName>
    <definedName name="DependencyManagementToBe" localSheetId="0">#REF!</definedName>
    <definedName name="DependencyManagementToBe" localSheetId="5">#REF!</definedName>
    <definedName name="DependencyManagementToBe" localSheetId="1">#REF!</definedName>
    <definedName name="DependencyManagementToBe">#REF!</definedName>
    <definedName name="DependencyManagementYN" localSheetId="3">#REF!</definedName>
    <definedName name="DependencyManagementYN" localSheetId="4">#REF!</definedName>
    <definedName name="DependencyManagementYN" localSheetId="0">#REF!</definedName>
    <definedName name="DependencyManagementYN" localSheetId="5">#REF!</definedName>
    <definedName name="DependencyManagementYN" localSheetId="1">#REF!</definedName>
    <definedName name="DependencyManagementYN">#REF!</definedName>
    <definedName name="GatewayManagement" localSheetId="3">'[1]PMO Activities By Process Group'!#REF!</definedName>
    <definedName name="GatewayManagement" localSheetId="4">'[1]PMO Activities By Process Group'!#REF!</definedName>
    <definedName name="GatewayManagement" localSheetId="0">'[1]PMO Activities By Process Group'!#REF!</definedName>
    <definedName name="GatewayManagement" localSheetId="5">'[1]PMO Activities By Process Group'!#REF!</definedName>
    <definedName name="GatewayManagement" localSheetId="1">'[1]PMO Activities By Process Group'!#REF!</definedName>
    <definedName name="GatewayManagement">'[1]PMO Activities By Process Group'!#REF!</definedName>
    <definedName name="GatewayManagementMax" localSheetId="3">#REF!</definedName>
    <definedName name="GatewayManagementMax" localSheetId="4">#REF!</definedName>
    <definedName name="GatewayManagementMax" localSheetId="0">#REF!</definedName>
    <definedName name="GatewayManagementMax" localSheetId="5">#REF!</definedName>
    <definedName name="GatewayManagementMax" localSheetId="1">#REF!</definedName>
    <definedName name="GatewayManagementMax">#REF!</definedName>
    <definedName name="GatewayManagementToBe" localSheetId="3">#REF!</definedName>
    <definedName name="GatewayManagementToBe" localSheetId="4">#REF!</definedName>
    <definedName name="GatewayManagementToBe" localSheetId="0">#REF!</definedName>
    <definedName name="GatewayManagementToBe" localSheetId="5">#REF!</definedName>
    <definedName name="GatewayManagementToBe" localSheetId="1">#REF!</definedName>
    <definedName name="GatewayManagementToBe">#REF!</definedName>
    <definedName name="GatewayManagementYN" localSheetId="3">#REF!</definedName>
    <definedName name="GatewayManagementYN" localSheetId="4">#REF!</definedName>
    <definedName name="GatewayManagementYN" localSheetId="0">#REF!</definedName>
    <definedName name="GatewayManagementYN" localSheetId="5">#REF!</definedName>
    <definedName name="GatewayManagementYN" localSheetId="1">#REF!</definedName>
    <definedName name="GatewayManagementYN">#REF!</definedName>
    <definedName name="GovernanceDecisionSupport" localSheetId="3">'[1]PMO Activities By Process Group'!#REF!</definedName>
    <definedName name="GovernanceDecisionSupport" localSheetId="4">'[1]PMO Activities By Process Group'!#REF!</definedName>
    <definedName name="GovernanceDecisionSupport" localSheetId="0">'[1]PMO Activities By Process Group'!#REF!</definedName>
    <definedName name="GovernanceDecisionSupport" localSheetId="5">'[1]PMO Activities By Process Group'!#REF!</definedName>
    <definedName name="GovernanceDecisionSupport" localSheetId="1">'[1]PMO Activities By Process Group'!#REF!</definedName>
    <definedName name="GovernanceDecisionSupport">'[1]PMO Activities By Process Group'!#REF!</definedName>
    <definedName name="GovernanceDecisionSupportMax" localSheetId="3">#REF!</definedName>
    <definedName name="GovernanceDecisionSupportMax" localSheetId="4">#REF!</definedName>
    <definedName name="GovernanceDecisionSupportMax" localSheetId="0">#REF!</definedName>
    <definedName name="GovernanceDecisionSupportMax" localSheetId="5">#REF!</definedName>
    <definedName name="GovernanceDecisionSupportMax" localSheetId="1">#REF!</definedName>
    <definedName name="GovernanceDecisionSupportMax">#REF!</definedName>
    <definedName name="GovernanceDecisionSupportToBe" localSheetId="3">#REF!</definedName>
    <definedName name="GovernanceDecisionSupportToBe" localSheetId="4">#REF!</definedName>
    <definedName name="GovernanceDecisionSupportToBe" localSheetId="0">#REF!</definedName>
    <definedName name="GovernanceDecisionSupportToBe" localSheetId="5">#REF!</definedName>
    <definedName name="GovernanceDecisionSupportToBe" localSheetId="1">#REF!</definedName>
    <definedName name="GovernanceDecisionSupportToBe">#REF!</definedName>
    <definedName name="GovernanceDecisionSupportYN" localSheetId="3">#REF!</definedName>
    <definedName name="GovernanceDecisionSupportYN" localSheetId="4">#REF!</definedName>
    <definedName name="GovernanceDecisionSupportYN" localSheetId="0">#REF!</definedName>
    <definedName name="GovernanceDecisionSupportYN" localSheetId="5">#REF!</definedName>
    <definedName name="GovernanceDecisionSupportYN" localSheetId="1">#REF!</definedName>
    <definedName name="GovernanceDecisionSupportYN">#REF!</definedName>
    <definedName name="InformationHub" localSheetId="3">'[1]PMO Activities By Process Group'!#REF!</definedName>
    <definedName name="InformationHub" localSheetId="4">'[1]PMO Activities By Process Group'!#REF!</definedName>
    <definedName name="InformationHub" localSheetId="0">'[1]PMO Activities By Process Group'!#REF!</definedName>
    <definedName name="InformationHub" localSheetId="5">'[1]PMO Activities By Process Group'!#REF!</definedName>
    <definedName name="InformationHub" localSheetId="1">'[1]PMO Activities By Process Group'!#REF!</definedName>
    <definedName name="InformationHub">'[1]PMO Activities By Process Group'!#REF!</definedName>
    <definedName name="InformationHubMax" localSheetId="3">#REF!</definedName>
    <definedName name="InformationHubMax" localSheetId="4">#REF!</definedName>
    <definedName name="InformationHubMax" localSheetId="0">#REF!</definedName>
    <definedName name="InformationHubMax" localSheetId="5">#REF!</definedName>
    <definedName name="InformationHubMax" localSheetId="1">#REF!</definedName>
    <definedName name="InformationHubMax">#REF!</definedName>
    <definedName name="InformationHubToBe" localSheetId="3">#REF!</definedName>
    <definedName name="InformationHubToBe" localSheetId="4">#REF!</definedName>
    <definedName name="InformationHubToBe" localSheetId="0">#REF!</definedName>
    <definedName name="InformationHubToBe" localSheetId="5">#REF!</definedName>
    <definedName name="InformationHubToBe" localSheetId="1">#REF!</definedName>
    <definedName name="InformationHubToBe">#REF!</definedName>
    <definedName name="InformationHubYN" localSheetId="3">#REF!</definedName>
    <definedName name="InformationHubYN" localSheetId="4">#REF!</definedName>
    <definedName name="InformationHubYN" localSheetId="0">#REF!</definedName>
    <definedName name="InformationHubYN" localSheetId="5">#REF!</definedName>
    <definedName name="InformationHubYN" localSheetId="1">#REF!</definedName>
    <definedName name="InformationHubYN">#REF!</definedName>
    <definedName name="IssueResolution" localSheetId="3">'[1]PMO Activities By Process Group'!#REF!</definedName>
    <definedName name="IssueResolution" localSheetId="4">'[1]PMO Activities By Process Group'!#REF!</definedName>
    <definedName name="IssueResolution" localSheetId="0">'[1]PMO Activities By Process Group'!#REF!</definedName>
    <definedName name="IssueResolution" localSheetId="5">'[1]PMO Activities By Process Group'!#REF!</definedName>
    <definedName name="IssueResolution" localSheetId="1">'[1]PMO Activities By Process Group'!#REF!</definedName>
    <definedName name="IssueResolution">'[1]PMO Activities By Process Group'!#REF!</definedName>
    <definedName name="IssueResolutionMax" localSheetId="3">#REF!</definedName>
    <definedName name="IssueResolutionMax" localSheetId="4">#REF!</definedName>
    <definedName name="IssueResolutionMax" localSheetId="0">#REF!</definedName>
    <definedName name="IssueResolutionMax" localSheetId="5">#REF!</definedName>
    <definedName name="IssueResolutionMax" localSheetId="1">#REF!</definedName>
    <definedName name="IssueResolutionMax">#REF!</definedName>
    <definedName name="IssueResolutionToBe" localSheetId="3">#REF!</definedName>
    <definedName name="IssueResolutionToBe" localSheetId="4">#REF!</definedName>
    <definedName name="IssueResolutionToBe" localSheetId="0">#REF!</definedName>
    <definedName name="IssueResolutionToBe" localSheetId="5">#REF!</definedName>
    <definedName name="IssueResolutionToBe" localSheetId="1">#REF!</definedName>
    <definedName name="IssueResolutionToBe">#REF!</definedName>
    <definedName name="IssueResolutionYN" localSheetId="3">#REF!</definedName>
    <definedName name="IssueResolutionYN" localSheetId="4">#REF!</definedName>
    <definedName name="IssueResolutionYN" localSheetId="0">#REF!</definedName>
    <definedName name="IssueResolutionYN" localSheetId="5">#REF!</definedName>
    <definedName name="IssueResolutionYN" localSheetId="1">#REF!</definedName>
    <definedName name="IssueResolutionYN">#REF!</definedName>
    <definedName name="LessonsLearned" localSheetId="3">'[1]PMO Activities By Process Group'!#REF!</definedName>
    <definedName name="LessonsLearned" localSheetId="4">'[1]PMO Activities By Process Group'!#REF!</definedName>
    <definedName name="LessonsLearned" localSheetId="0">'[1]PMO Activities By Process Group'!#REF!</definedName>
    <definedName name="LessonsLearned" localSheetId="5">'[1]PMO Activities By Process Group'!#REF!</definedName>
    <definedName name="LessonsLearned" localSheetId="1">'[1]PMO Activities By Process Group'!#REF!</definedName>
    <definedName name="LessonsLearned">'[1]PMO Activities By Process Group'!#REF!</definedName>
    <definedName name="LessonsLearnedMax" localSheetId="3">#REF!</definedName>
    <definedName name="LessonsLearnedMax" localSheetId="4">#REF!</definedName>
    <definedName name="LessonsLearnedMax" localSheetId="0">#REF!</definedName>
    <definedName name="LessonsLearnedMax" localSheetId="5">#REF!</definedName>
    <definedName name="LessonsLearnedMax" localSheetId="1">#REF!</definedName>
    <definedName name="LessonsLearnedMax">#REF!</definedName>
    <definedName name="LessonsLearnedToBe" localSheetId="3">#REF!</definedName>
    <definedName name="LessonsLearnedToBe" localSheetId="4">#REF!</definedName>
    <definedName name="LessonsLearnedToBe" localSheetId="0">#REF!</definedName>
    <definedName name="LessonsLearnedToBe" localSheetId="5">#REF!</definedName>
    <definedName name="LessonsLearnedToBe" localSheetId="1">#REF!</definedName>
    <definedName name="LessonsLearnedToBe">#REF!</definedName>
    <definedName name="LessonsLearnedYN" localSheetId="3">#REF!</definedName>
    <definedName name="LessonsLearnedYN" localSheetId="4">#REF!</definedName>
    <definedName name="LessonsLearnedYN" localSheetId="0">#REF!</definedName>
    <definedName name="LessonsLearnedYN" localSheetId="5">#REF!</definedName>
    <definedName name="LessonsLearnedYN" localSheetId="1">#REF!</definedName>
    <definedName name="LessonsLearnedYN">#REF!</definedName>
    <definedName name="Planning" localSheetId="3">'[1]PMO Activities By Process Group'!#REF!</definedName>
    <definedName name="Planning" localSheetId="4">'[1]PMO Activities By Process Group'!#REF!</definedName>
    <definedName name="Planning" localSheetId="0">'[1]PMO Activities By Process Group'!#REF!</definedName>
    <definedName name="Planning" localSheetId="5">'[1]PMO Activities By Process Group'!#REF!</definedName>
    <definedName name="Planning" localSheetId="1">'[1]PMO Activities By Process Group'!#REF!</definedName>
    <definedName name="Planning">'[1]PMO Activities By Process Group'!#REF!</definedName>
    <definedName name="PlanningMax" localSheetId="3">#REF!</definedName>
    <definedName name="PlanningMax" localSheetId="4">#REF!</definedName>
    <definedName name="PlanningMax" localSheetId="0">#REF!</definedName>
    <definedName name="PlanningMax" localSheetId="5">#REF!</definedName>
    <definedName name="PlanningMax" localSheetId="1">#REF!</definedName>
    <definedName name="PlanningMax">#REF!</definedName>
    <definedName name="PlanningToBe" localSheetId="3">#REF!</definedName>
    <definedName name="PlanningToBe" localSheetId="4">#REF!</definedName>
    <definedName name="PlanningToBe" localSheetId="0">#REF!</definedName>
    <definedName name="PlanningToBe" localSheetId="5">#REF!</definedName>
    <definedName name="PlanningToBe" localSheetId="1">#REF!</definedName>
    <definedName name="PlanningToBe">#REF!</definedName>
    <definedName name="PlanningYN" localSheetId="3">#REF!</definedName>
    <definedName name="PlanningYN" localSheetId="4">#REF!</definedName>
    <definedName name="PlanningYN" localSheetId="0">#REF!</definedName>
    <definedName name="PlanningYN" localSheetId="5">#REF!</definedName>
    <definedName name="PlanningYN" localSheetId="1">#REF!</definedName>
    <definedName name="PlanningYN">#REF!</definedName>
    <definedName name="PMOProcesses" localSheetId="3">#REF!</definedName>
    <definedName name="PMOProcesses" localSheetId="4">#REF!</definedName>
    <definedName name="PMOProcesses" localSheetId="0">#REF!</definedName>
    <definedName name="PMOProcesses" localSheetId="5">#REF!</definedName>
    <definedName name="PMOProcesses" localSheetId="1">#REF!</definedName>
    <definedName name="PMOProcesses">#REF!</definedName>
    <definedName name="PortfolioOptimisation" localSheetId="3">'[1]PMO Activities By Process Group'!#REF!</definedName>
    <definedName name="PortfolioOptimisation" localSheetId="4">'[1]PMO Activities By Process Group'!#REF!</definedName>
    <definedName name="PortfolioOptimisation" localSheetId="0">'[1]PMO Activities By Process Group'!#REF!</definedName>
    <definedName name="PortfolioOptimisation" localSheetId="5">'[1]PMO Activities By Process Group'!#REF!</definedName>
    <definedName name="PortfolioOptimisation" localSheetId="1">'[1]PMO Activities By Process Group'!#REF!</definedName>
    <definedName name="PortfolioOptimisation">'[1]PMO Activities By Process Group'!#REF!</definedName>
    <definedName name="PortfolioOptimisationMax" localSheetId="3">#REF!</definedName>
    <definedName name="PortfolioOptimisationMax" localSheetId="4">#REF!</definedName>
    <definedName name="PortfolioOptimisationMax" localSheetId="0">#REF!</definedName>
    <definedName name="PortfolioOptimisationMax" localSheetId="5">#REF!</definedName>
    <definedName name="PortfolioOptimisationMax" localSheetId="1">#REF!</definedName>
    <definedName name="PortfolioOptimisationMax">#REF!</definedName>
    <definedName name="PortfolioOptimisationToBe" localSheetId="3">#REF!</definedName>
    <definedName name="PortfolioOptimisationToBe" localSheetId="4">#REF!</definedName>
    <definedName name="PortfolioOptimisationToBe" localSheetId="0">#REF!</definedName>
    <definedName name="PortfolioOptimisationToBe" localSheetId="5">#REF!</definedName>
    <definedName name="PortfolioOptimisationToBe" localSheetId="1">#REF!</definedName>
    <definedName name="PortfolioOptimisationToBe">#REF!</definedName>
    <definedName name="PortfolioOptimisationYN" localSheetId="3">#REF!</definedName>
    <definedName name="PortfolioOptimisationYN" localSheetId="4">#REF!</definedName>
    <definedName name="PortfolioOptimisationYN" localSheetId="0">#REF!</definedName>
    <definedName name="PortfolioOptimisationYN" localSheetId="5">#REF!</definedName>
    <definedName name="PortfolioOptimisationYN" localSheetId="1">#REF!</definedName>
    <definedName name="PortfolioOptimisationYN">#REF!</definedName>
    <definedName name="_xlnm.Print_Area" localSheetId="0">'School Instructions'!$C$5:$G$9</definedName>
    <definedName name="_xlnm.Print_Area" localSheetId="5">'Tender Summary'!$H$5:$N$10</definedName>
    <definedName name="_xlnm.Print_Area" localSheetId="1">'Tenderer Instructions'!$D$5:$H$10</definedName>
    <definedName name="Processes">'[1]Snapshot-Assessment'!$B$6:$U$31</definedName>
    <definedName name="ProcessesTools" localSheetId="3">'[1]PMO Activities By Process Group'!#REF!</definedName>
    <definedName name="ProcessesTools" localSheetId="4">'[1]PMO Activities By Process Group'!#REF!</definedName>
    <definedName name="ProcessesTools" localSheetId="0">'[1]PMO Activities By Process Group'!#REF!</definedName>
    <definedName name="ProcessesTools" localSheetId="5">'[1]PMO Activities By Process Group'!#REF!</definedName>
    <definedName name="ProcessesTools" localSheetId="1">'[1]PMO Activities By Process Group'!#REF!</definedName>
    <definedName name="ProcessesTools">'[1]PMO Activities By Process Group'!#REF!</definedName>
    <definedName name="ProcessesToolsMax" localSheetId="3">#REF!</definedName>
    <definedName name="ProcessesToolsMax" localSheetId="4">#REF!</definedName>
    <definedName name="ProcessesToolsMax" localSheetId="0">#REF!</definedName>
    <definedName name="ProcessesToolsMax" localSheetId="5">#REF!</definedName>
    <definedName name="ProcessesToolsMax" localSheetId="1">#REF!</definedName>
    <definedName name="ProcessesToolsMax">#REF!</definedName>
    <definedName name="ProcessLevelImprovement">'[1]Snapshot-Assessment'!$G$5</definedName>
    <definedName name="ProcessToolsToBe" localSheetId="3">#REF!</definedName>
    <definedName name="ProcessToolsToBe" localSheetId="4">#REF!</definedName>
    <definedName name="ProcessToolsToBe" localSheetId="0">#REF!</definedName>
    <definedName name="ProcessToolsToBe" localSheetId="5">#REF!</definedName>
    <definedName name="ProcessToolsToBe" localSheetId="1">#REF!</definedName>
    <definedName name="ProcessToolsToBe">#REF!</definedName>
    <definedName name="ProcessToolsYN" localSheetId="3">#REF!</definedName>
    <definedName name="ProcessToolsYN" localSheetId="4">#REF!</definedName>
    <definedName name="ProcessToolsYN" localSheetId="0">#REF!</definedName>
    <definedName name="ProcessToolsYN" localSheetId="5">#REF!</definedName>
    <definedName name="ProcessToolsYN" localSheetId="1">#REF!</definedName>
    <definedName name="ProcessToolsYN">#REF!</definedName>
    <definedName name="ProgrammeAssurance" localSheetId="3">'[1]PMO Activities By Process Group'!#REF!</definedName>
    <definedName name="ProgrammeAssurance" localSheetId="4">'[1]PMO Activities By Process Group'!#REF!</definedName>
    <definedName name="ProgrammeAssurance" localSheetId="0">'[1]PMO Activities By Process Group'!#REF!</definedName>
    <definedName name="ProgrammeAssurance" localSheetId="5">'[1]PMO Activities By Process Group'!#REF!</definedName>
    <definedName name="ProgrammeAssurance" localSheetId="1">'[1]PMO Activities By Process Group'!#REF!</definedName>
    <definedName name="ProgrammeAssurance">'[1]PMO Activities By Process Group'!#REF!</definedName>
    <definedName name="ProgrammeAssuranceMax" localSheetId="3">#REF!</definedName>
    <definedName name="ProgrammeAssuranceMax" localSheetId="4">#REF!</definedName>
    <definedName name="ProgrammeAssuranceMax" localSheetId="0">#REF!</definedName>
    <definedName name="ProgrammeAssuranceMax" localSheetId="5">#REF!</definedName>
    <definedName name="ProgrammeAssuranceMax" localSheetId="1">#REF!</definedName>
    <definedName name="ProgrammeAssuranceMax">#REF!</definedName>
    <definedName name="ProgrammeAssuranceToBe" localSheetId="3">#REF!</definedName>
    <definedName name="ProgrammeAssuranceToBe" localSheetId="4">#REF!</definedName>
    <definedName name="ProgrammeAssuranceToBe" localSheetId="0">#REF!</definedName>
    <definedName name="ProgrammeAssuranceToBe" localSheetId="5">#REF!</definedName>
    <definedName name="ProgrammeAssuranceToBe" localSheetId="1">#REF!</definedName>
    <definedName name="ProgrammeAssuranceToBe">#REF!</definedName>
    <definedName name="ProgrammeAssuranceYN" localSheetId="3">#REF!</definedName>
    <definedName name="ProgrammeAssuranceYN" localSheetId="4">#REF!</definedName>
    <definedName name="ProgrammeAssuranceYN" localSheetId="0">#REF!</definedName>
    <definedName name="ProgrammeAssuranceYN" localSheetId="5">#REF!</definedName>
    <definedName name="ProgrammeAssuranceYN" localSheetId="1">#REF!</definedName>
    <definedName name="ProgrammeAssuranceYN">#REF!</definedName>
    <definedName name="ProgrammeDeliveryManagement" localSheetId="3">'[1]PMO Activities By Process Group'!#REF!</definedName>
    <definedName name="ProgrammeDeliveryManagement" localSheetId="4">'[1]PMO Activities By Process Group'!#REF!</definedName>
    <definedName name="ProgrammeDeliveryManagement" localSheetId="0">'[1]PMO Activities By Process Group'!#REF!</definedName>
    <definedName name="ProgrammeDeliveryManagement" localSheetId="5">'[1]PMO Activities By Process Group'!#REF!</definedName>
    <definedName name="ProgrammeDeliveryManagement" localSheetId="1">'[1]PMO Activities By Process Group'!#REF!</definedName>
    <definedName name="ProgrammeDeliveryManagement">'[1]PMO Activities By Process Group'!#REF!</definedName>
    <definedName name="ProgrammeDeliveryManagementMax" localSheetId="3">#REF!</definedName>
    <definedName name="ProgrammeDeliveryManagementMax" localSheetId="4">#REF!</definedName>
    <definedName name="ProgrammeDeliveryManagementMax" localSheetId="0">#REF!</definedName>
    <definedName name="ProgrammeDeliveryManagementMax" localSheetId="5">#REF!</definedName>
    <definedName name="ProgrammeDeliveryManagementMax" localSheetId="1">#REF!</definedName>
    <definedName name="ProgrammeDeliveryManagementMax">#REF!</definedName>
    <definedName name="ProgrammeDeliveryManagementToBe" localSheetId="3">#REF!</definedName>
    <definedName name="ProgrammeDeliveryManagementToBe" localSheetId="4">#REF!</definedName>
    <definedName name="ProgrammeDeliveryManagementToBe" localSheetId="0">#REF!</definedName>
    <definedName name="ProgrammeDeliveryManagementToBe" localSheetId="5">#REF!</definedName>
    <definedName name="ProgrammeDeliveryManagementToBe" localSheetId="1">#REF!</definedName>
    <definedName name="ProgrammeDeliveryManagementToBe">#REF!</definedName>
    <definedName name="ProgrammeDeliveryManagementYN" localSheetId="3">#REF!</definedName>
    <definedName name="ProgrammeDeliveryManagementYN" localSheetId="4">#REF!</definedName>
    <definedName name="ProgrammeDeliveryManagementYN" localSheetId="0">#REF!</definedName>
    <definedName name="ProgrammeDeliveryManagementYN" localSheetId="5">#REF!</definedName>
    <definedName name="ProgrammeDeliveryManagementYN" localSheetId="1">#REF!</definedName>
    <definedName name="ProgrammeDeliveryManagementYN">#REF!</definedName>
    <definedName name="ProjectAssurance" localSheetId="3">'[1]PMO Activities By Process Group'!#REF!</definedName>
    <definedName name="ProjectAssurance" localSheetId="4">'[1]PMO Activities By Process Group'!#REF!</definedName>
    <definedName name="ProjectAssurance" localSheetId="0">'[1]PMO Activities By Process Group'!#REF!</definedName>
    <definedName name="ProjectAssurance" localSheetId="5">'[1]PMO Activities By Process Group'!#REF!</definedName>
    <definedName name="ProjectAssurance" localSheetId="1">'[1]PMO Activities By Process Group'!#REF!</definedName>
    <definedName name="ProjectAssurance">'[1]PMO Activities By Process Group'!#REF!</definedName>
    <definedName name="ProjectAssuranceMax" localSheetId="3">#REF!</definedName>
    <definedName name="ProjectAssuranceMax" localSheetId="4">#REF!</definedName>
    <definedName name="ProjectAssuranceMax" localSheetId="0">#REF!</definedName>
    <definedName name="ProjectAssuranceMax" localSheetId="5">#REF!</definedName>
    <definedName name="ProjectAssuranceMax" localSheetId="1">#REF!</definedName>
    <definedName name="ProjectAssuranceMax">#REF!</definedName>
    <definedName name="ProjectAssuranceToBe" localSheetId="3">#REF!</definedName>
    <definedName name="ProjectAssuranceToBe" localSheetId="4">#REF!</definedName>
    <definedName name="ProjectAssuranceToBe" localSheetId="0">#REF!</definedName>
    <definedName name="ProjectAssuranceToBe" localSheetId="5">#REF!</definedName>
    <definedName name="ProjectAssuranceToBe" localSheetId="1">#REF!</definedName>
    <definedName name="ProjectAssuranceToBe">#REF!</definedName>
    <definedName name="ProjectAssuranceYN" localSheetId="3">#REF!</definedName>
    <definedName name="ProjectAssuranceYN" localSheetId="4">#REF!</definedName>
    <definedName name="ProjectAssuranceYN" localSheetId="0">#REF!</definedName>
    <definedName name="ProjectAssuranceYN" localSheetId="5">#REF!</definedName>
    <definedName name="ProjectAssuranceYN" localSheetId="1">#REF!</definedName>
    <definedName name="ProjectAssuranceYN">#REF!</definedName>
    <definedName name="QualityManagement" localSheetId="3">'[1]PMO Activities By Process Group'!#REF!</definedName>
    <definedName name="QualityManagement" localSheetId="4">'[1]PMO Activities By Process Group'!#REF!</definedName>
    <definedName name="QualityManagement" localSheetId="0">'[1]PMO Activities By Process Group'!#REF!</definedName>
    <definedName name="QualityManagement" localSheetId="5">'[1]PMO Activities By Process Group'!#REF!</definedName>
    <definedName name="QualityManagement" localSheetId="1">'[1]PMO Activities By Process Group'!#REF!</definedName>
    <definedName name="QualityManagement">'[1]PMO Activities By Process Group'!#REF!</definedName>
    <definedName name="QualityManagementMax" localSheetId="3">#REF!</definedName>
    <definedName name="QualityManagementMax" localSheetId="4">#REF!</definedName>
    <definedName name="QualityManagementMax" localSheetId="0">#REF!</definedName>
    <definedName name="QualityManagementMax" localSheetId="5">#REF!</definedName>
    <definedName name="QualityManagementMax" localSheetId="1">#REF!</definedName>
    <definedName name="QualityManagementMax">#REF!</definedName>
    <definedName name="QualityManagementToBe" localSheetId="3">#REF!</definedName>
    <definedName name="QualityManagementToBe" localSheetId="4">#REF!</definedName>
    <definedName name="QualityManagementToBe" localSheetId="0">#REF!</definedName>
    <definedName name="QualityManagementToBe" localSheetId="5">#REF!</definedName>
    <definedName name="QualityManagementToBe" localSheetId="1">#REF!</definedName>
    <definedName name="QualityManagementToBe">#REF!</definedName>
    <definedName name="QualityManagementYN" localSheetId="3">#REF!</definedName>
    <definedName name="QualityManagementYN" localSheetId="4">#REF!</definedName>
    <definedName name="QualityManagementYN" localSheetId="0">#REF!</definedName>
    <definedName name="QualityManagementYN" localSheetId="5">#REF!</definedName>
    <definedName name="QualityManagementYN" localSheetId="1">#REF!</definedName>
    <definedName name="QualityManagementYN">#REF!</definedName>
    <definedName name="ResourceManagement" localSheetId="3">'[1]PMO Activities By Process Group'!#REF!</definedName>
    <definedName name="ResourceManagement" localSheetId="4">'[1]PMO Activities By Process Group'!#REF!</definedName>
    <definedName name="ResourceManagement" localSheetId="0">'[1]PMO Activities By Process Group'!#REF!</definedName>
    <definedName name="ResourceManagement" localSheetId="5">'[1]PMO Activities By Process Group'!#REF!</definedName>
    <definedName name="ResourceManagement" localSheetId="1">'[1]PMO Activities By Process Group'!#REF!</definedName>
    <definedName name="ResourceManagement">'[1]PMO Activities By Process Group'!#REF!</definedName>
    <definedName name="ResourceManagementMax" localSheetId="3">#REF!</definedName>
    <definedName name="ResourceManagementMax" localSheetId="4">#REF!</definedName>
    <definedName name="ResourceManagementMax" localSheetId="0">#REF!</definedName>
    <definedName name="ResourceManagementMax" localSheetId="5">#REF!</definedName>
    <definedName name="ResourceManagementMax" localSheetId="1">#REF!</definedName>
    <definedName name="ResourceManagementMax">#REF!</definedName>
    <definedName name="ResourceManagementToBe" localSheetId="3">#REF!</definedName>
    <definedName name="ResourceManagementToBe" localSheetId="4">#REF!</definedName>
    <definedName name="ResourceManagementToBe" localSheetId="0">#REF!</definedName>
    <definedName name="ResourceManagementToBe" localSheetId="5">#REF!</definedName>
    <definedName name="ResourceManagementToBe" localSheetId="1">#REF!</definedName>
    <definedName name="ResourceManagementToBe">#REF!</definedName>
    <definedName name="ResourceManagementYN" localSheetId="3">#REF!</definedName>
    <definedName name="ResourceManagementYN" localSheetId="4">#REF!</definedName>
    <definedName name="ResourceManagementYN" localSheetId="0">#REF!</definedName>
    <definedName name="ResourceManagementYN" localSheetId="5">#REF!</definedName>
    <definedName name="ResourceManagementYN" localSheetId="1">#REF!</definedName>
    <definedName name="ResourceManagementYN">#REF!</definedName>
    <definedName name="RiskManagement" localSheetId="3">'[1]PMO Activities By Process Group'!#REF!</definedName>
    <definedName name="RiskManagement" localSheetId="4">'[1]PMO Activities By Process Group'!#REF!</definedName>
    <definedName name="RiskManagement" localSheetId="0">'[1]PMO Activities By Process Group'!#REF!</definedName>
    <definedName name="RiskManagement" localSheetId="5">'[1]PMO Activities By Process Group'!#REF!</definedName>
    <definedName name="RiskManagement" localSheetId="1">'[1]PMO Activities By Process Group'!#REF!</definedName>
    <definedName name="RiskManagement">'[1]PMO Activities By Process Group'!#REF!</definedName>
    <definedName name="RiskManagementMax" localSheetId="3">#REF!</definedName>
    <definedName name="RiskManagementMax" localSheetId="4">#REF!</definedName>
    <definedName name="RiskManagementMax" localSheetId="0">#REF!</definedName>
    <definedName name="RiskManagementMax" localSheetId="5">#REF!</definedName>
    <definedName name="RiskManagementMax" localSheetId="1">#REF!</definedName>
    <definedName name="RiskManagementMax">#REF!</definedName>
    <definedName name="RiskManagementToBe" localSheetId="3">#REF!</definedName>
    <definedName name="RiskManagementToBe" localSheetId="4">#REF!</definedName>
    <definedName name="RiskManagementToBe" localSheetId="0">#REF!</definedName>
    <definedName name="RiskManagementToBe" localSheetId="5">#REF!</definedName>
    <definedName name="RiskManagementToBe" localSheetId="1">#REF!</definedName>
    <definedName name="RiskManagementToBe">#REF!</definedName>
    <definedName name="RiskManagementYN" localSheetId="3">#REF!</definedName>
    <definedName name="RiskManagementYN" localSheetId="4">#REF!</definedName>
    <definedName name="RiskManagementYN" localSheetId="0">#REF!</definedName>
    <definedName name="RiskManagementYN" localSheetId="5">#REF!</definedName>
    <definedName name="RiskManagementYN" localSheetId="1">#REF!</definedName>
    <definedName name="RiskManagementYN">#REF!</definedName>
    <definedName name="StakeholderManagement" localSheetId="3">'[1]PMO Activities By Process Group'!#REF!</definedName>
    <definedName name="StakeholderManagement" localSheetId="4">'[1]PMO Activities By Process Group'!#REF!</definedName>
    <definedName name="StakeholderManagement" localSheetId="0">'[1]PMO Activities By Process Group'!#REF!</definedName>
    <definedName name="StakeholderManagement" localSheetId="5">'[1]PMO Activities By Process Group'!#REF!</definedName>
    <definedName name="StakeholderManagement" localSheetId="1">'[1]PMO Activities By Process Group'!#REF!</definedName>
    <definedName name="StakeholderManagement">'[1]PMO Activities By Process Group'!#REF!</definedName>
    <definedName name="StakeholderManagementMax" localSheetId="3">#REF!</definedName>
    <definedName name="StakeholderManagementMax" localSheetId="4">#REF!</definedName>
    <definedName name="StakeholderManagementMax" localSheetId="0">#REF!</definedName>
    <definedName name="StakeholderManagementMax" localSheetId="5">#REF!</definedName>
    <definedName name="StakeholderManagementMax" localSheetId="1">#REF!</definedName>
    <definedName name="StakeholderManagementMax">#REF!</definedName>
    <definedName name="StakeholderManagementToBe" localSheetId="3">#REF!</definedName>
    <definedName name="StakeholderManagementToBe" localSheetId="4">#REF!</definedName>
    <definedName name="StakeholderManagementToBe" localSheetId="0">#REF!</definedName>
    <definedName name="StakeholderManagementToBe" localSheetId="5">#REF!</definedName>
    <definedName name="StakeholderManagementToBe" localSheetId="1">#REF!</definedName>
    <definedName name="StakeholderManagementToBe">#REF!</definedName>
    <definedName name="StakeholderManagementYN" localSheetId="3">#REF!</definedName>
    <definedName name="StakeholderManagementYN" localSheetId="4">#REF!</definedName>
    <definedName name="StakeholderManagementYN" localSheetId="0">#REF!</definedName>
    <definedName name="StakeholderManagementYN" localSheetId="5">#REF!</definedName>
    <definedName name="StakeholderManagementYN" localSheetId="1">#REF!</definedName>
    <definedName name="StakeholderManagementYN">#REF!</definedName>
    <definedName name="StatusReporting" localSheetId="3">'[1]PMO Activities By Process Group'!#REF!</definedName>
    <definedName name="StatusReporting" localSheetId="4">'[1]PMO Activities By Process Group'!#REF!</definedName>
    <definedName name="StatusReporting" localSheetId="0">'[1]PMO Activities By Process Group'!#REF!</definedName>
    <definedName name="StatusReporting" localSheetId="5">'[1]PMO Activities By Process Group'!#REF!</definedName>
    <definedName name="StatusReporting" localSheetId="1">'[1]PMO Activities By Process Group'!#REF!</definedName>
    <definedName name="StatusReporting">'[1]PMO Activities By Process Group'!#REF!</definedName>
    <definedName name="StatusReportingMax" localSheetId="3">#REF!</definedName>
    <definedName name="StatusReportingMax" localSheetId="4">#REF!</definedName>
    <definedName name="StatusReportingMax" localSheetId="0">#REF!</definedName>
    <definedName name="StatusReportingMax" localSheetId="5">#REF!</definedName>
    <definedName name="StatusReportingMax" localSheetId="1">#REF!</definedName>
    <definedName name="StatusReportingMax">#REF!</definedName>
    <definedName name="StatusReportingToBe" localSheetId="3">#REF!</definedName>
    <definedName name="StatusReportingToBe" localSheetId="4">#REF!</definedName>
    <definedName name="StatusReportingToBe" localSheetId="0">#REF!</definedName>
    <definedName name="StatusReportingToBe" localSheetId="5">#REF!</definedName>
    <definedName name="StatusReportingToBe" localSheetId="1">#REF!</definedName>
    <definedName name="StatusReportingToBe">#REF!</definedName>
    <definedName name="StatusReportingYN" localSheetId="3">#REF!</definedName>
    <definedName name="StatusReportingYN" localSheetId="4">#REF!</definedName>
    <definedName name="StatusReportingYN" localSheetId="0">#REF!</definedName>
    <definedName name="StatusReportingYN" localSheetId="5">#REF!</definedName>
    <definedName name="StatusReportingYN" localSheetId="1">#REF!</definedName>
    <definedName name="StatusReportingYN">#REF!</definedName>
    <definedName name="SupplierManagement" localSheetId="3">'[1]PMO Activities By Process Group'!#REF!</definedName>
    <definedName name="SupplierManagement" localSheetId="4">'[1]PMO Activities By Process Group'!#REF!</definedName>
    <definedName name="SupplierManagement" localSheetId="0">'[1]PMO Activities By Process Group'!#REF!</definedName>
    <definedName name="SupplierManagement" localSheetId="5">'[1]PMO Activities By Process Group'!#REF!</definedName>
    <definedName name="SupplierManagement" localSheetId="1">'[1]PMO Activities By Process Group'!#REF!</definedName>
    <definedName name="SupplierManagement">'[1]PMO Activities By Process Group'!#REF!</definedName>
    <definedName name="SupplierManagementMax" localSheetId="3">#REF!</definedName>
    <definedName name="SupplierManagementMax" localSheetId="4">#REF!</definedName>
    <definedName name="SupplierManagementMax" localSheetId="0">#REF!</definedName>
    <definedName name="SupplierManagementMax" localSheetId="5">#REF!</definedName>
    <definedName name="SupplierManagementMax" localSheetId="1">#REF!</definedName>
    <definedName name="SupplierManagementMax">#REF!</definedName>
    <definedName name="SupplierManagementToBe" localSheetId="3">#REF!</definedName>
    <definedName name="SupplierManagementToBe" localSheetId="4">#REF!</definedName>
    <definedName name="SupplierManagementToBe" localSheetId="0">#REF!</definedName>
    <definedName name="SupplierManagementToBe" localSheetId="5">#REF!</definedName>
    <definedName name="SupplierManagementToBe" localSheetId="1">#REF!</definedName>
    <definedName name="SupplierManagementToBe">#REF!</definedName>
    <definedName name="SupplierManagementYN" localSheetId="3">#REF!</definedName>
    <definedName name="SupplierManagementYN" localSheetId="4">#REF!</definedName>
    <definedName name="SupplierManagementYN" localSheetId="0">#REF!</definedName>
    <definedName name="SupplierManagementYN" localSheetId="5">#REF!</definedName>
    <definedName name="SupplierManagementYN" localSheetId="1">#REF!</definedName>
    <definedName name="SupplierManagementYN">#REF!</definedName>
    <definedName name="TrainingCoaching" localSheetId="3">'[1]PMO Activities By Process Group'!#REF!</definedName>
    <definedName name="TrainingCoaching" localSheetId="4">'[1]PMO Activities By Process Group'!#REF!</definedName>
    <definedName name="TrainingCoaching" localSheetId="0">'[1]PMO Activities By Process Group'!#REF!</definedName>
    <definedName name="TrainingCoaching" localSheetId="5">'[1]PMO Activities By Process Group'!#REF!</definedName>
    <definedName name="TrainingCoaching" localSheetId="1">'[1]PMO Activities By Process Group'!#REF!</definedName>
    <definedName name="TrainingCoaching">'[1]PMO Activities By Process Group'!#REF!</definedName>
    <definedName name="TrainingCoachingMax" localSheetId="3">#REF!</definedName>
    <definedName name="TrainingCoachingMax" localSheetId="4">#REF!</definedName>
    <definedName name="TrainingCoachingMax" localSheetId="0">#REF!</definedName>
    <definedName name="TrainingCoachingMax" localSheetId="5">#REF!</definedName>
    <definedName name="TrainingCoachingMax" localSheetId="1">#REF!</definedName>
    <definedName name="TrainingCoachingMax">#REF!</definedName>
    <definedName name="TrainingCoachingToBe" localSheetId="3">#REF!</definedName>
    <definedName name="TrainingCoachingToBe" localSheetId="4">#REF!</definedName>
    <definedName name="TrainingCoachingToBe" localSheetId="0">#REF!</definedName>
    <definedName name="TrainingCoachingToBe" localSheetId="5">#REF!</definedName>
    <definedName name="TrainingCoachingToBe" localSheetId="1">#REF!</definedName>
    <definedName name="TrainingCoachingToBe">#REF!</definedName>
    <definedName name="TrainingCoachingYN" localSheetId="3">#REF!</definedName>
    <definedName name="TrainingCoachingYN" localSheetId="4">#REF!</definedName>
    <definedName name="TrainingCoachingYN" localSheetId="0">#REF!</definedName>
    <definedName name="TrainingCoachingYN" localSheetId="5">#REF!</definedName>
    <definedName name="TrainingCoachingYN" localSheetId="1">#REF!</definedName>
    <definedName name="TrainingCoachingYN">#REF!</definedName>
    <definedName name="TransitionManagement" localSheetId="3">'[1]PMO Activities By Process Group'!#REF!</definedName>
    <definedName name="TransitionManagement" localSheetId="4">'[1]PMO Activities By Process Group'!#REF!</definedName>
    <definedName name="TransitionManagement" localSheetId="0">'[1]PMO Activities By Process Group'!#REF!</definedName>
    <definedName name="TransitionManagement" localSheetId="5">'[1]PMO Activities By Process Group'!#REF!</definedName>
    <definedName name="TransitionManagement" localSheetId="1">'[1]PMO Activities By Process Group'!#REF!</definedName>
    <definedName name="TransitionManagement">'[1]PMO Activities By Process Group'!#REF!</definedName>
    <definedName name="TransitionManagementMax" localSheetId="3">#REF!</definedName>
    <definedName name="TransitionManagementMax" localSheetId="4">#REF!</definedName>
    <definedName name="TransitionManagementMax" localSheetId="0">#REF!</definedName>
    <definedName name="TransitionManagementMax" localSheetId="5">#REF!</definedName>
    <definedName name="TransitionManagementMax" localSheetId="1">#REF!</definedName>
    <definedName name="TransitionManagementMax">#REF!</definedName>
    <definedName name="TransitionManagementToBe" localSheetId="3">#REF!</definedName>
    <definedName name="TransitionManagementToBe" localSheetId="4">#REF!</definedName>
    <definedName name="TransitionManagementToBe" localSheetId="0">#REF!</definedName>
    <definedName name="TransitionManagementToBe" localSheetId="5">#REF!</definedName>
    <definedName name="TransitionManagementToBe" localSheetId="1">#REF!</definedName>
    <definedName name="TransitionManagementToBe">#REF!</definedName>
    <definedName name="TransitionManagementYN" localSheetId="3">#REF!</definedName>
    <definedName name="TransitionManagementYN" localSheetId="4">#REF!</definedName>
    <definedName name="TransitionManagementYN" localSheetId="0">#REF!</definedName>
    <definedName name="TransitionManagementYN" localSheetId="5">#REF!</definedName>
    <definedName name="TransitionManagementYN" localSheetId="1">#REF!</definedName>
    <definedName name="TransitionManagementY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46" i="26" l="1"/>
  <c r="N847" i="26"/>
  <c r="N848" i="26"/>
  <c r="N849" i="26"/>
  <c r="N850" i="26"/>
  <c r="N851" i="26"/>
  <c r="N852" i="26"/>
  <c r="N853" i="26"/>
  <c r="N854" i="26"/>
  <c r="N855" i="26"/>
  <c r="L846" i="26"/>
  <c r="L847" i="26"/>
  <c r="L848" i="26"/>
  <c r="L849" i="26"/>
  <c r="L850" i="26"/>
  <c r="L851" i="26"/>
  <c r="L852" i="26"/>
  <c r="L853" i="26"/>
  <c r="L854" i="26"/>
  <c r="L855" i="26"/>
  <c r="N664" i="26"/>
  <c r="N665" i="26"/>
  <c r="N666" i="26"/>
  <c r="N667" i="26"/>
  <c r="N668" i="26"/>
  <c r="L664" i="26"/>
  <c r="L665" i="26"/>
  <c r="N502" i="26"/>
  <c r="N503" i="26"/>
  <c r="N504" i="26"/>
  <c r="N505" i="26"/>
  <c r="L502" i="26"/>
  <c r="L503" i="26"/>
  <c r="L504" i="26"/>
  <c r="N400" i="26"/>
  <c r="N401" i="26"/>
  <c r="N402" i="26"/>
  <c r="N403" i="26"/>
  <c r="L400" i="26"/>
  <c r="L401" i="26"/>
  <c r="L402" i="26"/>
  <c r="L403" i="26"/>
  <c r="N255" i="26"/>
  <c r="N256" i="26"/>
  <c r="N257" i="26"/>
  <c r="L255" i="26"/>
  <c r="L256" i="26"/>
  <c r="L257" i="26"/>
  <c r="N161" i="26"/>
  <c r="N162" i="26"/>
  <c r="N163" i="26"/>
  <c r="N164" i="26"/>
  <c r="L161" i="26"/>
  <c r="L162" i="26"/>
  <c r="L163" i="26"/>
  <c r="L164" i="26"/>
  <c r="N102" i="26"/>
  <c r="N103" i="26"/>
  <c r="L102" i="26"/>
  <c r="L103" i="26"/>
  <c r="N51" i="26"/>
  <c r="N52" i="26"/>
  <c r="N53" i="26"/>
  <c r="L51" i="26"/>
  <c r="L52" i="26"/>
  <c r="L53" i="26"/>
  <c r="N888" i="14"/>
  <c r="N889" i="14"/>
  <c r="N890" i="14"/>
  <c r="N891" i="14"/>
  <c r="N892" i="14"/>
  <c r="N893" i="14"/>
  <c r="L888" i="14"/>
  <c r="L889" i="14"/>
  <c r="L890" i="14"/>
  <c r="L891" i="14"/>
  <c r="N821" i="14"/>
  <c r="N822" i="14"/>
  <c r="N823" i="14"/>
  <c r="N824" i="14"/>
  <c r="N825" i="14"/>
  <c r="N826" i="14"/>
  <c r="N827" i="14"/>
  <c r="N828" i="14"/>
  <c r="N829" i="14"/>
  <c r="N830" i="14"/>
  <c r="L823" i="14"/>
  <c r="L824" i="14"/>
  <c r="L825" i="14"/>
  <c r="L826" i="14"/>
  <c r="L827" i="14"/>
  <c r="L828" i="14"/>
  <c r="L829" i="14"/>
  <c r="L830" i="14"/>
  <c r="N368" i="14"/>
  <c r="N369" i="14"/>
  <c r="N370" i="14"/>
  <c r="N371" i="14"/>
  <c r="N372" i="14"/>
  <c r="N373" i="14"/>
  <c r="L368" i="14"/>
  <c r="L369" i="14"/>
  <c r="L370" i="14"/>
  <c r="L371" i="14"/>
  <c r="L372" i="14"/>
  <c r="L373" i="14"/>
  <c r="L367" i="14"/>
  <c r="N258" i="14"/>
  <c r="N259" i="14"/>
  <c r="N260" i="14"/>
  <c r="N261" i="14"/>
  <c r="N262" i="14"/>
  <c r="N263" i="14"/>
  <c r="N264" i="14"/>
  <c r="N265" i="14"/>
  <c r="N655" i="14"/>
  <c r="N656" i="14"/>
  <c r="L655" i="14"/>
  <c r="L656" i="14"/>
  <c r="N79" i="14"/>
  <c r="L79" i="14"/>
  <c r="AA982" i="26"/>
  <c r="X982" i="26"/>
  <c r="U982" i="26"/>
  <c r="R982" i="26"/>
  <c r="AA981" i="26"/>
  <c r="X981" i="26"/>
  <c r="U981" i="26"/>
  <c r="R981" i="26"/>
  <c r="AA980" i="26"/>
  <c r="X980" i="26"/>
  <c r="U980" i="26"/>
  <c r="R980" i="26"/>
  <c r="AA979" i="26"/>
  <c r="X979" i="26"/>
  <c r="U979" i="26"/>
  <c r="R979" i="26"/>
  <c r="AA978" i="26"/>
  <c r="X978" i="26"/>
  <c r="U978" i="26"/>
  <c r="R978" i="26"/>
  <c r="AA977" i="26"/>
  <c r="X977" i="26"/>
  <c r="U977" i="26"/>
  <c r="R977" i="26"/>
  <c r="AA976" i="26"/>
  <c r="X976" i="26"/>
  <c r="U976" i="26"/>
  <c r="R976" i="26"/>
  <c r="AA975" i="26"/>
  <c r="X975" i="26"/>
  <c r="U975" i="26"/>
  <c r="R975" i="26"/>
  <c r="AA974" i="26"/>
  <c r="X974" i="26"/>
  <c r="U974" i="26"/>
  <c r="R974" i="26"/>
  <c r="AA973" i="26"/>
  <c r="X973" i="26"/>
  <c r="U973" i="26"/>
  <c r="R973" i="26"/>
  <c r="AA972" i="26"/>
  <c r="X972" i="26"/>
  <c r="U972" i="26"/>
  <c r="R972" i="26"/>
  <c r="AA971" i="26"/>
  <c r="X971" i="26"/>
  <c r="U971" i="26"/>
  <c r="R971" i="26"/>
  <c r="AA970" i="26"/>
  <c r="X970" i="26"/>
  <c r="U970" i="26"/>
  <c r="R970" i="26"/>
  <c r="AA969" i="26"/>
  <c r="X969" i="26"/>
  <c r="U969" i="26"/>
  <c r="R969" i="26"/>
  <c r="AA968" i="26"/>
  <c r="X968" i="26"/>
  <c r="U968" i="26"/>
  <c r="R968" i="26"/>
  <c r="AA967" i="26"/>
  <c r="X967" i="26"/>
  <c r="U967" i="26"/>
  <c r="R967" i="26"/>
  <c r="AA966" i="26"/>
  <c r="X966" i="26"/>
  <c r="U966" i="26"/>
  <c r="R966" i="26"/>
  <c r="AA965" i="26"/>
  <c r="X965" i="26"/>
  <c r="U965" i="26"/>
  <c r="R965" i="26"/>
  <c r="AA964" i="26"/>
  <c r="X964" i="26"/>
  <c r="U964" i="26"/>
  <c r="R964" i="26"/>
  <c r="AA963" i="26"/>
  <c r="X963" i="26"/>
  <c r="U963" i="26"/>
  <c r="R963" i="26"/>
  <c r="AA962" i="26"/>
  <c r="X962" i="26"/>
  <c r="U962" i="26"/>
  <c r="R962" i="26"/>
  <c r="AA961" i="26"/>
  <c r="X961" i="26"/>
  <c r="U961" i="26"/>
  <c r="R961" i="26"/>
  <c r="AA960" i="26"/>
  <c r="X960" i="26"/>
  <c r="U960" i="26"/>
  <c r="R960" i="26"/>
  <c r="AA959" i="26"/>
  <c r="X959" i="26"/>
  <c r="U959" i="26"/>
  <c r="R959" i="26"/>
  <c r="AA958" i="26"/>
  <c r="X958" i="26"/>
  <c r="U958" i="26"/>
  <c r="R958" i="26"/>
  <c r="AA957" i="26"/>
  <c r="X957" i="26"/>
  <c r="U957" i="26"/>
  <c r="R957" i="26"/>
  <c r="AA956" i="26"/>
  <c r="X956" i="26"/>
  <c r="U956" i="26"/>
  <c r="R956" i="26"/>
  <c r="AA955" i="26"/>
  <c r="X955" i="26"/>
  <c r="U955" i="26"/>
  <c r="R955" i="26"/>
  <c r="AA954" i="26"/>
  <c r="X954" i="26"/>
  <c r="U954" i="26"/>
  <c r="R954" i="26"/>
  <c r="AA953" i="26"/>
  <c r="X953" i="26"/>
  <c r="U953" i="26"/>
  <c r="R953" i="26"/>
  <c r="AA952" i="26"/>
  <c r="X952" i="26"/>
  <c r="U952" i="26"/>
  <c r="R952" i="26"/>
  <c r="AA951" i="26"/>
  <c r="X951" i="26"/>
  <c r="U951" i="26"/>
  <c r="R951" i="26"/>
  <c r="AA950" i="26"/>
  <c r="X950" i="26"/>
  <c r="U950" i="26"/>
  <c r="R950" i="26"/>
  <c r="AA949" i="26"/>
  <c r="X949" i="26"/>
  <c r="U949" i="26"/>
  <c r="R949" i="26"/>
  <c r="AA948" i="26"/>
  <c r="X948" i="26"/>
  <c r="U948" i="26"/>
  <c r="R948" i="26"/>
  <c r="AA947" i="26"/>
  <c r="X947" i="26"/>
  <c r="U947" i="26"/>
  <c r="R947" i="26"/>
  <c r="AA946" i="26"/>
  <c r="X946" i="26"/>
  <c r="U946" i="26"/>
  <c r="R946" i="26"/>
  <c r="AA945" i="26"/>
  <c r="X945" i="26"/>
  <c r="U945" i="26"/>
  <c r="R945" i="26"/>
  <c r="AA944" i="26"/>
  <c r="X944" i="26"/>
  <c r="U944" i="26"/>
  <c r="R944" i="26"/>
  <c r="AA943" i="26"/>
  <c r="X943" i="26"/>
  <c r="U943" i="26"/>
  <c r="R943" i="26"/>
  <c r="AA942" i="26"/>
  <c r="X942" i="26"/>
  <c r="U942" i="26"/>
  <c r="R942" i="26"/>
  <c r="AA941" i="26"/>
  <c r="X941" i="26"/>
  <c r="U941" i="26"/>
  <c r="R941" i="26"/>
  <c r="AA940" i="26"/>
  <c r="X940" i="26"/>
  <c r="U940" i="26"/>
  <c r="R940" i="26"/>
  <c r="AA934" i="26"/>
  <c r="X934" i="26"/>
  <c r="U934" i="26"/>
  <c r="R934" i="26"/>
  <c r="AA933" i="26"/>
  <c r="X933" i="26"/>
  <c r="U933" i="26"/>
  <c r="R933" i="26"/>
  <c r="AA932" i="26"/>
  <c r="X932" i="26"/>
  <c r="U932" i="26"/>
  <c r="R932" i="26"/>
  <c r="AA931" i="26"/>
  <c r="X931" i="26"/>
  <c r="U931" i="26"/>
  <c r="R931" i="26"/>
  <c r="AA930" i="26"/>
  <c r="X930" i="26"/>
  <c r="U930" i="26"/>
  <c r="R930" i="26"/>
  <c r="AA929" i="26"/>
  <c r="X929" i="26"/>
  <c r="U929" i="26"/>
  <c r="R929" i="26"/>
  <c r="AA928" i="26"/>
  <c r="X928" i="26"/>
  <c r="U928" i="26"/>
  <c r="R928" i="26"/>
  <c r="AA927" i="26"/>
  <c r="X927" i="26"/>
  <c r="U927" i="26"/>
  <c r="R927" i="26"/>
  <c r="AA926" i="26"/>
  <c r="X926" i="26"/>
  <c r="U926" i="26"/>
  <c r="R926" i="26"/>
  <c r="AA925" i="26"/>
  <c r="X925" i="26"/>
  <c r="U925" i="26"/>
  <c r="R925" i="26"/>
  <c r="AA924" i="26"/>
  <c r="X924" i="26"/>
  <c r="U924" i="26"/>
  <c r="R924" i="26"/>
  <c r="AA923" i="26"/>
  <c r="X923" i="26"/>
  <c r="U923" i="26"/>
  <c r="R923" i="26"/>
  <c r="AA922" i="26"/>
  <c r="X922" i="26"/>
  <c r="U922" i="26"/>
  <c r="R922" i="26"/>
  <c r="AA921" i="26"/>
  <c r="X921" i="26"/>
  <c r="U921" i="26"/>
  <c r="R921" i="26"/>
  <c r="AA920" i="26"/>
  <c r="X920" i="26"/>
  <c r="U920" i="26"/>
  <c r="R920" i="26"/>
  <c r="AA919" i="26"/>
  <c r="X919" i="26"/>
  <c r="U919" i="26"/>
  <c r="R919" i="26"/>
  <c r="AA918" i="26"/>
  <c r="X918" i="26"/>
  <c r="U918" i="26"/>
  <c r="R918" i="26"/>
  <c r="AA917" i="26"/>
  <c r="X917" i="26"/>
  <c r="U917" i="26"/>
  <c r="R917" i="26"/>
  <c r="AA916" i="26"/>
  <c r="X916" i="26"/>
  <c r="U916" i="26"/>
  <c r="R916" i="26"/>
  <c r="AA915" i="26"/>
  <c r="X915" i="26"/>
  <c r="U915" i="26"/>
  <c r="R915" i="26"/>
  <c r="AA914" i="26"/>
  <c r="X914" i="26"/>
  <c r="U914" i="26"/>
  <c r="R914" i="26"/>
  <c r="AA913" i="26"/>
  <c r="X913" i="26"/>
  <c r="U913" i="26"/>
  <c r="R913" i="26"/>
  <c r="AA912" i="26"/>
  <c r="X912" i="26"/>
  <c r="U912" i="26"/>
  <c r="R912" i="26"/>
  <c r="AA911" i="26"/>
  <c r="X911" i="26"/>
  <c r="U911" i="26"/>
  <c r="R911" i="26"/>
  <c r="AA910" i="26"/>
  <c r="X910" i="26"/>
  <c r="U910" i="26"/>
  <c r="R910" i="26"/>
  <c r="AA909" i="26"/>
  <c r="X909" i="26"/>
  <c r="U909" i="26"/>
  <c r="R909" i="26"/>
  <c r="AA908" i="26"/>
  <c r="X908" i="26"/>
  <c r="U908" i="26"/>
  <c r="R908" i="26"/>
  <c r="AA907" i="26"/>
  <c r="X907" i="26"/>
  <c r="U907" i="26"/>
  <c r="R907" i="26"/>
  <c r="AA906" i="26"/>
  <c r="X906" i="26"/>
  <c r="U906" i="26"/>
  <c r="R906" i="26"/>
  <c r="AA905" i="26"/>
  <c r="X905" i="26"/>
  <c r="U905" i="26"/>
  <c r="R905" i="26"/>
  <c r="AA904" i="26"/>
  <c r="X904" i="26"/>
  <c r="U904" i="26"/>
  <c r="R904" i="26"/>
  <c r="AA903" i="26"/>
  <c r="X903" i="26"/>
  <c r="U903" i="26"/>
  <c r="R903" i="26"/>
  <c r="AA902" i="26"/>
  <c r="X902" i="26"/>
  <c r="U902" i="26"/>
  <c r="R902" i="26"/>
  <c r="AA901" i="26"/>
  <c r="X901" i="26"/>
  <c r="U901" i="26"/>
  <c r="R901" i="26"/>
  <c r="AA900" i="26"/>
  <c r="X900" i="26"/>
  <c r="U900" i="26"/>
  <c r="R900" i="26"/>
  <c r="AA899" i="26"/>
  <c r="X899" i="26"/>
  <c r="U899" i="26"/>
  <c r="R899" i="26"/>
  <c r="AA898" i="26"/>
  <c r="X898" i="26"/>
  <c r="U898" i="26"/>
  <c r="R898" i="26"/>
  <c r="AA897" i="26"/>
  <c r="X897" i="26"/>
  <c r="U897" i="26"/>
  <c r="R897" i="26"/>
  <c r="AA896" i="26"/>
  <c r="X896" i="26"/>
  <c r="U896" i="26"/>
  <c r="R896" i="26"/>
  <c r="AA890" i="26"/>
  <c r="X890" i="26"/>
  <c r="U890" i="26"/>
  <c r="R890" i="26"/>
  <c r="AA889" i="26"/>
  <c r="X889" i="26"/>
  <c r="U889" i="26"/>
  <c r="R889" i="26"/>
  <c r="AA888" i="26"/>
  <c r="X888" i="26"/>
  <c r="U888" i="26"/>
  <c r="R888" i="26"/>
  <c r="AA887" i="26"/>
  <c r="X887" i="26"/>
  <c r="U887" i="26"/>
  <c r="R887" i="26"/>
  <c r="AA886" i="26"/>
  <c r="X886" i="26"/>
  <c r="U886" i="26"/>
  <c r="R886" i="26"/>
  <c r="AA885" i="26"/>
  <c r="X885" i="26"/>
  <c r="U885" i="26"/>
  <c r="R885" i="26"/>
  <c r="AA884" i="26"/>
  <c r="X884" i="26"/>
  <c r="U884" i="26"/>
  <c r="R884" i="26"/>
  <c r="AA883" i="26"/>
  <c r="X883" i="26"/>
  <c r="U883" i="26"/>
  <c r="R883" i="26"/>
  <c r="AA882" i="26"/>
  <c r="X882" i="26"/>
  <c r="U882" i="26"/>
  <c r="R882" i="26"/>
  <c r="AA881" i="26"/>
  <c r="X881" i="26"/>
  <c r="U881" i="26"/>
  <c r="R881" i="26"/>
  <c r="AA880" i="26"/>
  <c r="X880" i="26"/>
  <c r="U880" i="26"/>
  <c r="R880" i="26"/>
  <c r="AA879" i="26"/>
  <c r="X879" i="26"/>
  <c r="U879" i="26"/>
  <c r="R879" i="26"/>
  <c r="AA878" i="26"/>
  <c r="X878" i="26"/>
  <c r="U878" i="26"/>
  <c r="R878" i="26"/>
  <c r="AA877" i="26"/>
  <c r="X877" i="26"/>
  <c r="U877" i="26"/>
  <c r="R877" i="26"/>
  <c r="AA871" i="26"/>
  <c r="X871" i="26"/>
  <c r="U871" i="26"/>
  <c r="R871" i="26"/>
  <c r="AA870" i="26"/>
  <c r="X870" i="26"/>
  <c r="U870" i="26"/>
  <c r="R870" i="26"/>
  <c r="AA869" i="26"/>
  <c r="X869" i="26"/>
  <c r="U869" i="26"/>
  <c r="R869" i="26"/>
  <c r="AA868" i="26"/>
  <c r="X868" i="26"/>
  <c r="U868" i="26"/>
  <c r="R868" i="26"/>
  <c r="AA867" i="26"/>
  <c r="X867" i="26"/>
  <c r="U867" i="26"/>
  <c r="R867" i="26"/>
  <c r="AA866" i="26"/>
  <c r="X866" i="26"/>
  <c r="U866" i="26"/>
  <c r="R866" i="26"/>
  <c r="AA865" i="26"/>
  <c r="X865" i="26"/>
  <c r="U865" i="26"/>
  <c r="R865" i="26"/>
  <c r="AA864" i="26"/>
  <c r="X864" i="26"/>
  <c r="U864" i="26"/>
  <c r="R864" i="26"/>
  <c r="AA863" i="26"/>
  <c r="X863" i="26"/>
  <c r="U863" i="26"/>
  <c r="R863" i="26"/>
  <c r="AA862" i="26"/>
  <c r="X862" i="26"/>
  <c r="U862" i="26"/>
  <c r="R862" i="26"/>
  <c r="AA861" i="26"/>
  <c r="X861" i="26"/>
  <c r="U861" i="26"/>
  <c r="R861" i="26"/>
  <c r="AA855" i="26"/>
  <c r="X855" i="26"/>
  <c r="U855" i="26"/>
  <c r="R855" i="26"/>
  <c r="AA854" i="26"/>
  <c r="X854" i="26"/>
  <c r="U854" i="26"/>
  <c r="R854" i="26"/>
  <c r="AA853" i="26"/>
  <c r="X853" i="26"/>
  <c r="U853" i="26"/>
  <c r="R853" i="26"/>
  <c r="AA852" i="26"/>
  <c r="X852" i="26"/>
  <c r="U852" i="26"/>
  <c r="R852" i="26"/>
  <c r="AA851" i="26"/>
  <c r="X851" i="26"/>
  <c r="U851" i="26"/>
  <c r="R851" i="26"/>
  <c r="AA850" i="26"/>
  <c r="X850" i="26"/>
  <c r="U850" i="26"/>
  <c r="R850" i="26"/>
  <c r="AA849" i="26"/>
  <c r="X849" i="26"/>
  <c r="U849" i="26"/>
  <c r="R849" i="26"/>
  <c r="AA848" i="26"/>
  <c r="X848" i="26"/>
  <c r="U848" i="26"/>
  <c r="R848" i="26"/>
  <c r="AA847" i="26"/>
  <c r="X847" i="26"/>
  <c r="U847" i="26"/>
  <c r="R847" i="26"/>
  <c r="AA846" i="26"/>
  <c r="X846" i="26"/>
  <c r="U846" i="26"/>
  <c r="R846" i="26"/>
  <c r="AA845" i="26"/>
  <c r="X845" i="26"/>
  <c r="U845" i="26"/>
  <c r="R845" i="26"/>
  <c r="AA844" i="26"/>
  <c r="X844" i="26"/>
  <c r="U844" i="26"/>
  <c r="R844" i="26"/>
  <c r="AA843" i="26"/>
  <c r="X843" i="26"/>
  <c r="U843" i="26"/>
  <c r="R843" i="26"/>
  <c r="AA842" i="26"/>
  <c r="X842" i="26"/>
  <c r="U842" i="26"/>
  <c r="R842" i="26"/>
  <c r="AA841" i="26"/>
  <c r="X841" i="26"/>
  <c r="U841" i="26"/>
  <c r="R841" i="26"/>
  <c r="AA835" i="26"/>
  <c r="X835" i="26"/>
  <c r="U835" i="26"/>
  <c r="R835" i="26"/>
  <c r="AA834" i="26"/>
  <c r="X834" i="26"/>
  <c r="U834" i="26"/>
  <c r="R834" i="26"/>
  <c r="AA833" i="26"/>
  <c r="X833" i="26"/>
  <c r="U833" i="26"/>
  <c r="R833" i="26"/>
  <c r="AA832" i="26"/>
  <c r="X832" i="26"/>
  <c r="U832" i="26"/>
  <c r="R832" i="26"/>
  <c r="AA831" i="26"/>
  <c r="X831" i="26"/>
  <c r="U831" i="26"/>
  <c r="R831" i="26"/>
  <c r="AA830" i="26"/>
  <c r="X830" i="26"/>
  <c r="U830" i="26"/>
  <c r="R830" i="26"/>
  <c r="AA829" i="26"/>
  <c r="X829" i="26"/>
  <c r="U829" i="26"/>
  <c r="R829" i="26"/>
  <c r="AA828" i="26"/>
  <c r="X828" i="26"/>
  <c r="U828" i="26"/>
  <c r="R828" i="26"/>
  <c r="AA827" i="26"/>
  <c r="X827" i="26"/>
  <c r="U827" i="26"/>
  <c r="R827" i="26"/>
  <c r="AA826" i="26"/>
  <c r="X826" i="26"/>
  <c r="U826" i="26"/>
  <c r="R826" i="26"/>
  <c r="AA825" i="26"/>
  <c r="X825" i="26"/>
  <c r="U825" i="26"/>
  <c r="R825" i="26"/>
  <c r="AA824" i="26"/>
  <c r="X824" i="26"/>
  <c r="U824" i="26"/>
  <c r="R824" i="26"/>
  <c r="AA823" i="26"/>
  <c r="X823" i="26"/>
  <c r="U823" i="26"/>
  <c r="R823" i="26"/>
  <c r="AA822" i="26"/>
  <c r="X822" i="26"/>
  <c r="U822" i="26"/>
  <c r="R822" i="26"/>
  <c r="AA821" i="26"/>
  <c r="X821" i="26"/>
  <c r="U821" i="26"/>
  <c r="R821" i="26"/>
  <c r="AA820" i="26"/>
  <c r="X820" i="26"/>
  <c r="U820" i="26"/>
  <c r="R820" i="26"/>
  <c r="AA819" i="26"/>
  <c r="X819" i="26"/>
  <c r="U819" i="26"/>
  <c r="R819" i="26"/>
  <c r="AA818" i="26"/>
  <c r="X818" i="26"/>
  <c r="U818" i="26"/>
  <c r="R818" i="26"/>
  <c r="AA817" i="26"/>
  <c r="X817" i="26"/>
  <c r="U817" i="26"/>
  <c r="R817" i="26"/>
  <c r="AA816" i="26"/>
  <c r="X816" i="26"/>
  <c r="U816" i="26"/>
  <c r="R816" i="26"/>
  <c r="AA815" i="26"/>
  <c r="X815" i="26"/>
  <c r="U815" i="26"/>
  <c r="R815" i="26"/>
  <c r="AA809" i="26"/>
  <c r="X809" i="26"/>
  <c r="U809" i="26"/>
  <c r="R809" i="26"/>
  <c r="AA808" i="26"/>
  <c r="X808" i="26"/>
  <c r="U808" i="26"/>
  <c r="R808" i="26"/>
  <c r="AA807" i="26"/>
  <c r="X807" i="26"/>
  <c r="U807" i="26"/>
  <c r="R807" i="26"/>
  <c r="AA806" i="26"/>
  <c r="X806" i="26"/>
  <c r="U806" i="26"/>
  <c r="R806" i="26"/>
  <c r="AA805" i="26"/>
  <c r="X805" i="26"/>
  <c r="U805" i="26"/>
  <c r="R805" i="26"/>
  <c r="AA804" i="26"/>
  <c r="X804" i="26"/>
  <c r="U804" i="26"/>
  <c r="R804" i="26"/>
  <c r="AA803" i="26"/>
  <c r="X803" i="26"/>
  <c r="U803" i="26"/>
  <c r="R803" i="26"/>
  <c r="AA802" i="26"/>
  <c r="X802" i="26"/>
  <c r="U802" i="26"/>
  <c r="R802" i="26"/>
  <c r="AA801" i="26"/>
  <c r="X801" i="26"/>
  <c r="U801" i="26"/>
  <c r="R801" i="26"/>
  <c r="AA800" i="26"/>
  <c r="X800" i="26"/>
  <c r="U800" i="26"/>
  <c r="R800" i="26"/>
  <c r="AA799" i="26"/>
  <c r="X799" i="26"/>
  <c r="U799" i="26"/>
  <c r="R799" i="26"/>
  <c r="AA798" i="26"/>
  <c r="X798" i="26"/>
  <c r="U798" i="26"/>
  <c r="R798" i="26"/>
  <c r="AA797" i="26"/>
  <c r="X797" i="26"/>
  <c r="U797" i="26"/>
  <c r="R797" i="26"/>
  <c r="AA796" i="26"/>
  <c r="X796" i="26"/>
  <c r="U796" i="26"/>
  <c r="R796" i="26"/>
  <c r="AA795" i="26"/>
  <c r="X795" i="26"/>
  <c r="U795" i="26"/>
  <c r="R795" i="26"/>
  <c r="AA794" i="26"/>
  <c r="X794" i="26"/>
  <c r="U794" i="26"/>
  <c r="R794" i="26"/>
  <c r="AA793" i="26"/>
  <c r="X793" i="26"/>
  <c r="U793" i="26"/>
  <c r="R793" i="26"/>
  <c r="AA792" i="26"/>
  <c r="X792" i="26"/>
  <c r="U792" i="26"/>
  <c r="R792" i="26"/>
  <c r="AA791" i="26"/>
  <c r="X791" i="26"/>
  <c r="U791" i="26"/>
  <c r="R791" i="26"/>
  <c r="AA790" i="26"/>
  <c r="X790" i="26"/>
  <c r="U790" i="26"/>
  <c r="R790" i="26"/>
  <c r="AA789" i="26"/>
  <c r="X789" i="26"/>
  <c r="U789" i="26"/>
  <c r="R789" i="26"/>
  <c r="AA788" i="26"/>
  <c r="X788" i="26"/>
  <c r="U788" i="26"/>
  <c r="R788" i="26"/>
  <c r="AA787" i="26"/>
  <c r="X787" i="26"/>
  <c r="U787" i="26"/>
  <c r="R787" i="26"/>
  <c r="AA786" i="26"/>
  <c r="X786" i="26"/>
  <c r="U786" i="26"/>
  <c r="R786" i="26"/>
  <c r="AA785" i="26"/>
  <c r="X785" i="26"/>
  <c r="U785" i="26"/>
  <c r="R785" i="26"/>
  <c r="AA784" i="26"/>
  <c r="X784" i="26"/>
  <c r="U784" i="26"/>
  <c r="R784" i="26"/>
  <c r="AA783" i="26"/>
  <c r="X783" i="26"/>
  <c r="U783" i="26"/>
  <c r="R783" i="26"/>
  <c r="AA782" i="26"/>
  <c r="X782" i="26"/>
  <c r="U782" i="26"/>
  <c r="R782" i="26"/>
  <c r="AA781" i="26"/>
  <c r="X781" i="26"/>
  <c r="U781" i="26"/>
  <c r="R781" i="26"/>
  <c r="AA780" i="26"/>
  <c r="X780" i="26"/>
  <c r="U780" i="26"/>
  <c r="R780" i="26"/>
  <c r="AA779" i="26"/>
  <c r="X779" i="26"/>
  <c r="U779" i="26"/>
  <c r="R779" i="26"/>
  <c r="AA778" i="26"/>
  <c r="X778" i="26"/>
  <c r="U778" i="26"/>
  <c r="R778" i="26"/>
  <c r="AA772" i="26"/>
  <c r="X772" i="26"/>
  <c r="U772" i="26"/>
  <c r="R772" i="26"/>
  <c r="AA771" i="26"/>
  <c r="X771" i="26"/>
  <c r="U771" i="26"/>
  <c r="R771" i="26"/>
  <c r="AA770" i="26"/>
  <c r="X770" i="26"/>
  <c r="U770" i="26"/>
  <c r="R770" i="26"/>
  <c r="AA769" i="26"/>
  <c r="X769" i="26"/>
  <c r="U769" i="26"/>
  <c r="R769" i="26"/>
  <c r="AA768" i="26"/>
  <c r="X768" i="26"/>
  <c r="U768" i="26"/>
  <c r="R768" i="26"/>
  <c r="AA767" i="26"/>
  <c r="X767" i="26"/>
  <c r="U767" i="26"/>
  <c r="R767" i="26"/>
  <c r="AA766" i="26"/>
  <c r="X766" i="26"/>
  <c r="U766" i="26"/>
  <c r="R766" i="26"/>
  <c r="AA765" i="26"/>
  <c r="X765" i="26"/>
  <c r="U765" i="26"/>
  <c r="R765" i="26"/>
  <c r="AA764" i="26"/>
  <c r="X764" i="26"/>
  <c r="U764" i="26"/>
  <c r="R764" i="26"/>
  <c r="AA763" i="26"/>
  <c r="X763" i="26"/>
  <c r="U763" i="26"/>
  <c r="R763" i="26"/>
  <c r="AA762" i="26"/>
  <c r="X762" i="26"/>
  <c r="U762" i="26"/>
  <c r="R762" i="26"/>
  <c r="AA761" i="26"/>
  <c r="X761" i="26"/>
  <c r="U761" i="26"/>
  <c r="R761" i="26"/>
  <c r="AA760" i="26"/>
  <c r="X760" i="26"/>
  <c r="U760" i="26"/>
  <c r="R760" i="26"/>
  <c r="AA759" i="26"/>
  <c r="X759" i="26"/>
  <c r="U759" i="26"/>
  <c r="R759" i="26"/>
  <c r="AA758" i="26"/>
  <c r="X758" i="26"/>
  <c r="U758" i="26"/>
  <c r="R758" i="26"/>
  <c r="AA757" i="26"/>
  <c r="X757" i="26"/>
  <c r="U757" i="26"/>
  <c r="R757" i="26"/>
  <c r="AA756" i="26"/>
  <c r="X756" i="26"/>
  <c r="U756" i="26"/>
  <c r="R756" i="26"/>
  <c r="AA755" i="26"/>
  <c r="X755" i="26"/>
  <c r="U755" i="26"/>
  <c r="R755" i="26"/>
  <c r="AA754" i="26"/>
  <c r="X754" i="26"/>
  <c r="U754" i="26"/>
  <c r="R754" i="26"/>
  <c r="AA753" i="26"/>
  <c r="X753" i="26"/>
  <c r="U753" i="26"/>
  <c r="R753" i="26"/>
  <c r="AA752" i="26"/>
  <c r="X752" i="26"/>
  <c r="U752" i="26"/>
  <c r="R752" i="26"/>
  <c r="AA751" i="26"/>
  <c r="X751" i="26"/>
  <c r="U751" i="26"/>
  <c r="R751" i="26"/>
  <c r="AA750" i="26"/>
  <c r="X750" i="26"/>
  <c r="U750" i="26"/>
  <c r="R750" i="26"/>
  <c r="AA749" i="26"/>
  <c r="X749" i="26"/>
  <c r="U749" i="26"/>
  <c r="R749" i="26"/>
  <c r="AA748" i="26"/>
  <c r="X748" i="26"/>
  <c r="U748" i="26"/>
  <c r="R748" i="26"/>
  <c r="AA747" i="26"/>
  <c r="X747" i="26"/>
  <c r="U747" i="26"/>
  <c r="R747" i="26"/>
  <c r="AA741" i="26"/>
  <c r="X741" i="26"/>
  <c r="U741" i="26"/>
  <c r="R741" i="26"/>
  <c r="AA740" i="26"/>
  <c r="X740" i="26"/>
  <c r="U740" i="26"/>
  <c r="R740" i="26"/>
  <c r="AA739" i="26"/>
  <c r="X739" i="26"/>
  <c r="U739" i="26"/>
  <c r="R739" i="26"/>
  <c r="AA738" i="26"/>
  <c r="X738" i="26"/>
  <c r="U738" i="26"/>
  <c r="R738" i="26"/>
  <c r="AA737" i="26"/>
  <c r="X737" i="26"/>
  <c r="U737" i="26"/>
  <c r="R737" i="26"/>
  <c r="AA736" i="26"/>
  <c r="X736" i="26"/>
  <c r="U736" i="26"/>
  <c r="R736" i="26"/>
  <c r="AA735" i="26"/>
  <c r="X735" i="26"/>
  <c r="U735" i="26"/>
  <c r="R735" i="26"/>
  <c r="AA734" i="26"/>
  <c r="X734" i="26"/>
  <c r="U734" i="26"/>
  <c r="R734" i="26"/>
  <c r="AA733" i="26"/>
  <c r="X733" i="26"/>
  <c r="U733" i="26"/>
  <c r="R733" i="26"/>
  <c r="AA732" i="26"/>
  <c r="X732" i="26"/>
  <c r="U732" i="26"/>
  <c r="R732" i="26"/>
  <c r="AA731" i="26"/>
  <c r="X731" i="26"/>
  <c r="U731" i="26"/>
  <c r="R731" i="26"/>
  <c r="AA730" i="26"/>
  <c r="X730" i="26"/>
  <c r="U730" i="26"/>
  <c r="R730" i="26"/>
  <c r="AA729" i="26"/>
  <c r="X729" i="26"/>
  <c r="U729" i="26"/>
  <c r="R729" i="26"/>
  <c r="AA728" i="26"/>
  <c r="X728" i="26"/>
  <c r="U728" i="26"/>
  <c r="R728" i="26"/>
  <c r="AA727" i="26"/>
  <c r="X727" i="26"/>
  <c r="U727" i="26"/>
  <c r="R727" i="26"/>
  <c r="AA726" i="26"/>
  <c r="X726" i="26"/>
  <c r="U726" i="26"/>
  <c r="R726" i="26"/>
  <c r="AA725" i="26"/>
  <c r="X725" i="26"/>
  <c r="U725" i="26"/>
  <c r="R725" i="26"/>
  <c r="AA724" i="26"/>
  <c r="X724" i="26"/>
  <c r="U724" i="26"/>
  <c r="R724" i="26"/>
  <c r="AA723" i="26"/>
  <c r="X723" i="26"/>
  <c r="U723" i="26"/>
  <c r="R723" i="26"/>
  <c r="AA722" i="26"/>
  <c r="X722" i="26"/>
  <c r="U722" i="26"/>
  <c r="R722" i="26"/>
  <c r="AA721" i="26"/>
  <c r="X721" i="26"/>
  <c r="U721" i="26"/>
  <c r="R721" i="26"/>
  <c r="AA720" i="26"/>
  <c r="X720" i="26"/>
  <c r="U720" i="26"/>
  <c r="R720" i="26"/>
  <c r="AA719" i="26"/>
  <c r="X719" i="26"/>
  <c r="U719" i="26"/>
  <c r="R719" i="26"/>
  <c r="AA718" i="26"/>
  <c r="X718" i="26"/>
  <c r="U718" i="26"/>
  <c r="R718" i="26"/>
  <c r="AA717" i="26"/>
  <c r="X717" i="26"/>
  <c r="U717" i="26"/>
  <c r="R717" i="26"/>
  <c r="AA716" i="26"/>
  <c r="X716" i="26"/>
  <c r="U716" i="26"/>
  <c r="R716" i="26"/>
  <c r="AA715" i="26"/>
  <c r="X715" i="26"/>
  <c r="U715" i="26"/>
  <c r="R715" i="26"/>
  <c r="AA714" i="26"/>
  <c r="X714" i="26"/>
  <c r="U714" i="26"/>
  <c r="R714" i="26"/>
  <c r="AA713" i="26"/>
  <c r="X713" i="26"/>
  <c r="U713" i="26"/>
  <c r="R713" i="26"/>
  <c r="AA712" i="26"/>
  <c r="X712" i="26"/>
  <c r="U712" i="26"/>
  <c r="R712" i="26"/>
  <c r="AA711" i="26"/>
  <c r="X711" i="26"/>
  <c r="U711" i="26"/>
  <c r="R711" i="26"/>
  <c r="AA710" i="26"/>
  <c r="X710" i="26"/>
  <c r="U710" i="26"/>
  <c r="R710" i="26"/>
  <c r="AA709" i="26"/>
  <c r="X709" i="26"/>
  <c r="U709" i="26"/>
  <c r="R709" i="26"/>
  <c r="AA708" i="26"/>
  <c r="X708" i="26"/>
  <c r="U708" i="26"/>
  <c r="R708" i="26"/>
  <c r="AA702" i="26"/>
  <c r="X702" i="26"/>
  <c r="U702" i="26"/>
  <c r="R702" i="26"/>
  <c r="AA701" i="26"/>
  <c r="X701" i="26"/>
  <c r="U701" i="26"/>
  <c r="R701" i="26"/>
  <c r="AA700" i="26"/>
  <c r="X700" i="26"/>
  <c r="U700" i="26"/>
  <c r="R700" i="26"/>
  <c r="AA699" i="26"/>
  <c r="X699" i="26"/>
  <c r="U699" i="26"/>
  <c r="R699" i="26"/>
  <c r="AA698" i="26"/>
  <c r="X698" i="26"/>
  <c r="U698" i="26"/>
  <c r="R698" i="26"/>
  <c r="AA697" i="26"/>
  <c r="X697" i="26"/>
  <c r="U697" i="26"/>
  <c r="R697" i="26"/>
  <c r="AA696" i="26"/>
  <c r="X696" i="26"/>
  <c r="U696" i="26"/>
  <c r="R696" i="26"/>
  <c r="AA695" i="26"/>
  <c r="X695" i="26"/>
  <c r="U695" i="26"/>
  <c r="R695" i="26"/>
  <c r="AA694" i="26"/>
  <c r="X694" i="26"/>
  <c r="U694" i="26"/>
  <c r="R694" i="26"/>
  <c r="AA693" i="26"/>
  <c r="X693" i="26"/>
  <c r="U693" i="26"/>
  <c r="R693" i="26"/>
  <c r="AA692" i="26"/>
  <c r="X692" i="26"/>
  <c r="U692" i="26"/>
  <c r="R692" i="26"/>
  <c r="AA691" i="26"/>
  <c r="X691" i="26"/>
  <c r="U691" i="26"/>
  <c r="R691" i="26"/>
  <c r="AA690" i="26"/>
  <c r="X690" i="26"/>
  <c r="U690" i="26"/>
  <c r="R690" i="26"/>
  <c r="AA684" i="26"/>
  <c r="X684" i="26"/>
  <c r="U684" i="26"/>
  <c r="R684" i="26"/>
  <c r="AA683" i="26"/>
  <c r="X683" i="26"/>
  <c r="U683" i="26"/>
  <c r="R683" i="26"/>
  <c r="AA682" i="26"/>
  <c r="X682" i="26"/>
  <c r="U682" i="26"/>
  <c r="R682" i="26"/>
  <c r="AA681" i="26"/>
  <c r="X681" i="26"/>
  <c r="U681" i="26"/>
  <c r="R681" i="26"/>
  <c r="AA680" i="26"/>
  <c r="X680" i="26"/>
  <c r="U680" i="26"/>
  <c r="R680" i="26"/>
  <c r="AA679" i="26"/>
  <c r="X679" i="26"/>
  <c r="U679" i="26"/>
  <c r="R679" i="26"/>
  <c r="AA678" i="26"/>
  <c r="X678" i="26"/>
  <c r="U678" i="26"/>
  <c r="R678" i="26"/>
  <c r="AA677" i="26"/>
  <c r="X677" i="26"/>
  <c r="U677" i="26"/>
  <c r="R677" i="26"/>
  <c r="AA676" i="26"/>
  <c r="X676" i="26"/>
  <c r="U676" i="26"/>
  <c r="R676" i="26"/>
  <c r="AA675" i="26"/>
  <c r="X675" i="26"/>
  <c r="U675" i="26"/>
  <c r="R675" i="26"/>
  <c r="AA669" i="26"/>
  <c r="X669" i="26"/>
  <c r="U669" i="26"/>
  <c r="R669" i="26"/>
  <c r="AA668" i="26"/>
  <c r="X668" i="26"/>
  <c r="U668" i="26"/>
  <c r="R668" i="26"/>
  <c r="AA667" i="26"/>
  <c r="X667" i="26"/>
  <c r="U667" i="26"/>
  <c r="R667" i="26"/>
  <c r="AA666" i="26"/>
  <c r="X666" i="26"/>
  <c r="U666" i="26"/>
  <c r="R666" i="26"/>
  <c r="AA665" i="26"/>
  <c r="X665" i="26"/>
  <c r="U665" i="26"/>
  <c r="R665" i="26"/>
  <c r="AA664" i="26"/>
  <c r="X664" i="26"/>
  <c r="U664" i="26"/>
  <c r="R664" i="26"/>
  <c r="AA663" i="26"/>
  <c r="X663" i="26"/>
  <c r="U663" i="26"/>
  <c r="R663" i="26"/>
  <c r="AA662" i="26"/>
  <c r="X662" i="26"/>
  <c r="U662" i="26"/>
  <c r="R662" i="26"/>
  <c r="AA661" i="26"/>
  <c r="X661" i="26"/>
  <c r="U661" i="26"/>
  <c r="R661" i="26"/>
  <c r="AA660" i="26"/>
  <c r="X660" i="26"/>
  <c r="U660" i="26"/>
  <c r="R660" i="26"/>
  <c r="AA659" i="26"/>
  <c r="X659" i="26"/>
  <c r="U659" i="26"/>
  <c r="R659" i="26"/>
  <c r="AA658" i="26"/>
  <c r="X658" i="26"/>
  <c r="U658" i="26"/>
  <c r="R658" i="26"/>
  <c r="AA657" i="26"/>
  <c r="X657" i="26"/>
  <c r="U657" i="26"/>
  <c r="R657" i="26"/>
  <c r="AA656" i="26"/>
  <c r="X656" i="26"/>
  <c r="U656" i="26"/>
  <c r="R656" i="26"/>
  <c r="AA655" i="26"/>
  <c r="X655" i="26"/>
  <c r="U655" i="26"/>
  <c r="R655" i="26"/>
  <c r="AA654" i="26"/>
  <c r="X654" i="26"/>
  <c r="U654" i="26"/>
  <c r="R654" i="26"/>
  <c r="AA653" i="26"/>
  <c r="X653" i="26"/>
  <c r="U653" i="26"/>
  <c r="R653" i="26"/>
  <c r="AA652" i="26"/>
  <c r="X652" i="26"/>
  <c r="U652" i="26"/>
  <c r="R652" i="26"/>
  <c r="AA651" i="26"/>
  <c r="X651" i="26"/>
  <c r="U651" i="26"/>
  <c r="R651" i="26"/>
  <c r="AA650" i="26"/>
  <c r="X650" i="26"/>
  <c r="U650" i="26"/>
  <c r="R650" i="26"/>
  <c r="AA649" i="26"/>
  <c r="X649" i="26"/>
  <c r="U649" i="26"/>
  <c r="R649" i="26"/>
  <c r="AA648" i="26"/>
  <c r="X648" i="26"/>
  <c r="U648" i="26"/>
  <c r="R648" i="26"/>
  <c r="AA642" i="26"/>
  <c r="X642" i="26"/>
  <c r="U642" i="26"/>
  <c r="R642" i="26"/>
  <c r="AA641" i="26"/>
  <c r="X641" i="26"/>
  <c r="U641" i="26"/>
  <c r="R641" i="26"/>
  <c r="AA640" i="26"/>
  <c r="X640" i="26"/>
  <c r="U640" i="26"/>
  <c r="R640" i="26"/>
  <c r="AA639" i="26"/>
  <c r="X639" i="26"/>
  <c r="U639" i="26"/>
  <c r="R639" i="26"/>
  <c r="AA638" i="26"/>
  <c r="X638" i="26"/>
  <c r="U638" i="26"/>
  <c r="R638" i="26"/>
  <c r="AA637" i="26"/>
  <c r="X637" i="26"/>
  <c r="U637" i="26"/>
  <c r="R637" i="26"/>
  <c r="AA636" i="26"/>
  <c r="X636" i="26"/>
  <c r="U636" i="26"/>
  <c r="R636" i="26"/>
  <c r="AA635" i="26"/>
  <c r="X635" i="26"/>
  <c r="U635" i="26"/>
  <c r="R635" i="26"/>
  <c r="AA634" i="26"/>
  <c r="X634" i="26"/>
  <c r="U634" i="26"/>
  <c r="R634" i="26"/>
  <c r="AA633" i="26"/>
  <c r="X633" i="26"/>
  <c r="U633" i="26"/>
  <c r="R633" i="26"/>
  <c r="AA632" i="26"/>
  <c r="X632" i="26"/>
  <c r="U632" i="26"/>
  <c r="R632" i="26"/>
  <c r="AA631" i="26"/>
  <c r="X631" i="26"/>
  <c r="U631" i="26"/>
  <c r="R631" i="26"/>
  <c r="AA625" i="26"/>
  <c r="X625" i="26"/>
  <c r="U625" i="26"/>
  <c r="R625" i="26"/>
  <c r="AA624" i="26"/>
  <c r="X624" i="26"/>
  <c r="U624" i="26"/>
  <c r="R624" i="26"/>
  <c r="AA623" i="26"/>
  <c r="X623" i="26"/>
  <c r="U623" i="26"/>
  <c r="R623" i="26"/>
  <c r="AA622" i="26"/>
  <c r="X622" i="26"/>
  <c r="U622" i="26"/>
  <c r="R622" i="26"/>
  <c r="AA621" i="26"/>
  <c r="X621" i="26"/>
  <c r="U621" i="26"/>
  <c r="R621" i="26"/>
  <c r="AA620" i="26"/>
  <c r="X620" i="26"/>
  <c r="U620" i="26"/>
  <c r="R620" i="26"/>
  <c r="AA619" i="26"/>
  <c r="X619" i="26"/>
  <c r="U619" i="26"/>
  <c r="R619" i="26"/>
  <c r="AA618" i="26"/>
  <c r="X618" i="26"/>
  <c r="U618" i="26"/>
  <c r="R618" i="26"/>
  <c r="AA612" i="26"/>
  <c r="X612" i="26"/>
  <c r="U612" i="26"/>
  <c r="R612" i="26"/>
  <c r="AA611" i="26"/>
  <c r="X611" i="26"/>
  <c r="U611" i="26"/>
  <c r="R611" i="26"/>
  <c r="AA610" i="26"/>
  <c r="X610" i="26"/>
  <c r="U610" i="26"/>
  <c r="R610" i="26"/>
  <c r="AA609" i="26"/>
  <c r="X609" i="26"/>
  <c r="U609" i="26"/>
  <c r="R609" i="26"/>
  <c r="AA608" i="26"/>
  <c r="X608" i="26"/>
  <c r="U608" i="26"/>
  <c r="R608" i="26"/>
  <c r="AA607" i="26"/>
  <c r="X607" i="26"/>
  <c r="U607" i="26"/>
  <c r="R607" i="26"/>
  <c r="AA606" i="26"/>
  <c r="X606" i="26"/>
  <c r="U606" i="26"/>
  <c r="R606" i="26"/>
  <c r="AA605" i="26"/>
  <c r="X605" i="26"/>
  <c r="U605" i="26"/>
  <c r="R605" i="26"/>
  <c r="AA599" i="26"/>
  <c r="X599" i="26"/>
  <c r="U599" i="26"/>
  <c r="R599" i="26"/>
  <c r="AA598" i="26"/>
  <c r="X598" i="26"/>
  <c r="U598" i="26"/>
  <c r="R598" i="26"/>
  <c r="AA597" i="26"/>
  <c r="X597" i="26"/>
  <c r="U597" i="26"/>
  <c r="R597" i="26"/>
  <c r="AA596" i="26"/>
  <c r="X596" i="26"/>
  <c r="U596" i="26"/>
  <c r="R596" i="26"/>
  <c r="AA595" i="26"/>
  <c r="X595" i="26"/>
  <c r="U595" i="26"/>
  <c r="R595" i="26"/>
  <c r="AA594" i="26"/>
  <c r="X594" i="26"/>
  <c r="U594" i="26"/>
  <c r="R594" i="26"/>
  <c r="AA593" i="26"/>
  <c r="X593" i="26"/>
  <c r="U593" i="26"/>
  <c r="R593" i="26"/>
  <c r="AA592" i="26"/>
  <c r="X592" i="26"/>
  <c r="U592" i="26"/>
  <c r="R592" i="26"/>
  <c r="AA591" i="26"/>
  <c r="X591" i="26"/>
  <c r="U591" i="26"/>
  <c r="R591" i="26"/>
  <c r="AA590" i="26"/>
  <c r="X590" i="26"/>
  <c r="U590" i="26"/>
  <c r="R590" i="26"/>
  <c r="AA589" i="26"/>
  <c r="X589" i="26"/>
  <c r="U589" i="26"/>
  <c r="R589" i="26"/>
  <c r="AA588" i="26"/>
  <c r="X588" i="26"/>
  <c r="U588" i="26"/>
  <c r="R588" i="26"/>
  <c r="AA587" i="26"/>
  <c r="X587" i="26"/>
  <c r="U587" i="26"/>
  <c r="R587" i="26"/>
  <c r="AA586" i="26"/>
  <c r="X586" i="26"/>
  <c r="U586" i="26"/>
  <c r="R586" i="26"/>
  <c r="AA585" i="26"/>
  <c r="X585" i="26"/>
  <c r="U585" i="26"/>
  <c r="R585" i="26"/>
  <c r="AA584" i="26"/>
  <c r="X584" i="26"/>
  <c r="U584" i="26"/>
  <c r="R584" i="26"/>
  <c r="AA583" i="26"/>
  <c r="X583" i="26"/>
  <c r="U583" i="26"/>
  <c r="R583" i="26"/>
  <c r="AA582" i="26"/>
  <c r="X582" i="26"/>
  <c r="U582" i="26"/>
  <c r="R582" i="26"/>
  <c r="AA581" i="26"/>
  <c r="X581" i="26"/>
  <c r="U581" i="26"/>
  <c r="R581" i="26"/>
  <c r="AA580" i="26"/>
  <c r="X580" i="26"/>
  <c r="U580" i="26"/>
  <c r="R580" i="26"/>
  <c r="AA574" i="26"/>
  <c r="X574" i="26"/>
  <c r="U574" i="26"/>
  <c r="R574" i="26"/>
  <c r="AA573" i="26"/>
  <c r="X573" i="26"/>
  <c r="U573" i="26"/>
  <c r="R573" i="26"/>
  <c r="AA572" i="26"/>
  <c r="X572" i="26"/>
  <c r="U572" i="26"/>
  <c r="R572" i="26"/>
  <c r="AA571" i="26"/>
  <c r="X571" i="26"/>
  <c r="U571" i="26"/>
  <c r="R571" i="26"/>
  <c r="AA570" i="26"/>
  <c r="X570" i="26"/>
  <c r="U570" i="26"/>
  <c r="R570" i="26"/>
  <c r="AA569" i="26"/>
  <c r="X569" i="26"/>
  <c r="U569" i="26"/>
  <c r="R569" i="26"/>
  <c r="AA568" i="26"/>
  <c r="X568" i="26"/>
  <c r="U568" i="26"/>
  <c r="R568" i="26"/>
  <c r="AA567" i="26"/>
  <c r="X567" i="26"/>
  <c r="U567" i="26"/>
  <c r="R567" i="26"/>
  <c r="AA566" i="26"/>
  <c r="X566" i="26"/>
  <c r="U566" i="26"/>
  <c r="R566" i="26"/>
  <c r="AA565" i="26"/>
  <c r="X565" i="26"/>
  <c r="U565" i="26"/>
  <c r="R565" i="26"/>
  <c r="AA564" i="26"/>
  <c r="X564" i="26"/>
  <c r="U564" i="26"/>
  <c r="R564" i="26"/>
  <c r="AA563" i="26"/>
  <c r="X563" i="26"/>
  <c r="U563" i="26"/>
  <c r="R563" i="26"/>
  <c r="AA557" i="26"/>
  <c r="X557" i="26"/>
  <c r="U557" i="26"/>
  <c r="R557" i="26"/>
  <c r="AA556" i="26"/>
  <c r="X556" i="26"/>
  <c r="U556" i="26"/>
  <c r="R556" i="26"/>
  <c r="AA555" i="26"/>
  <c r="X555" i="26"/>
  <c r="U555" i="26"/>
  <c r="R555" i="26"/>
  <c r="AA554" i="26"/>
  <c r="X554" i="26"/>
  <c r="U554" i="26"/>
  <c r="R554" i="26"/>
  <c r="AA553" i="26"/>
  <c r="X553" i="26"/>
  <c r="U553" i="26"/>
  <c r="R553" i="26"/>
  <c r="AA552" i="26"/>
  <c r="X552" i="26"/>
  <c r="U552" i="26"/>
  <c r="R552" i="26"/>
  <c r="AA551" i="26"/>
  <c r="X551" i="26"/>
  <c r="U551" i="26"/>
  <c r="R551" i="26"/>
  <c r="AA550" i="26"/>
  <c r="X550" i="26"/>
  <c r="U550" i="26"/>
  <c r="R550" i="26"/>
  <c r="AA549" i="26"/>
  <c r="X549" i="26"/>
  <c r="U549" i="26"/>
  <c r="R549" i="26"/>
  <c r="AA548" i="26"/>
  <c r="X548" i="26"/>
  <c r="U548" i="26"/>
  <c r="R548" i="26"/>
  <c r="AA547" i="26"/>
  <c r="X547" i="26"/>
  <c r="U547" i="26"/>
  <c r="R547" i="26"/>
  <c r="AA546" i="26"/>
  <c r="X546" i="26"/>
  <c r="U546" i="26"/>
  <c r="R546" i="26"/>
  <c r="AA545" i="26"/>
  <c r="X545" i="26"/>
  <c r="U545" i="26"/>
  <c r="R545" i="26"/>
  <c r="AA544" i="26"/>
  <c r="X544" i="26"/>
  <c r="U544" i="26"/>
  <c r="R544" i="26"/>
  <c r="AA543" i="26"/>
  <c r="X543" i="26"/>
  <c r="U543" i="26"/>
  <c r="R543" i="26"/>
  <c r="AA542" i="26"/>
  <c r="X542" i="26"/>
  <c r="U542" i="26"/>
  <c r="R542" i="26"/>
  <c r="AA541" i="26"/>
  <c r="X541" i="26"/>
  <c r="U541" i="26"/>
  <c r="R541" i="26"/>
  <c r="AA540" i="26"/>
  <c r="X540" i="26"/>
  <c r="U540" i="26"/>
  <c r="R540" i="26"/>
  <c r="AA539" i="26"/>
  <c r="X539" i="26"/>
  <c r="U539" i="26"/>
  <c r="R539" i="26"/>
  <c r="AA538" i="26"/>
  <c r="X538" i="26"/>
  <c r="U538" i="26"/>
  <c r="R538" i="26"/>
  <c r="AA537" i="26"/>
  <c r="X537" i="26"/>
  <c r="U537" i="26"/>
  <c r="R537" i="26"/>
  <c r="AA536" i="26"/>
  <c r="X536" i="26"/>
  <c r="U536" i="26"/>
  <c r="R536" i="26"/>
  <c r="AA531" i="26"/>
  <c r="X531" i="26"/>
  <c r="U531" i="26"/>
  <c r="R531" i="26"/>
  <c r="AA530" i="26"/>
  <c r="X530" i="26"/>
  <c r="U530" i="26"/>
  <c r="R530" i="26"/>
  <c r="AA529" i="26"/>
  <c r="X529" i="26"/>
  <c r="U529" i="26"/>
  <c r="R529" i="26"/>
  <c r="AA528" i="26"/>
  <c r="X528" i="26"/>
  <c r="U528" i="26"/>
  <c r="R528" i="26"/>
  <c r="AA527" i="26"/>
  <c r="X527" i="26"/>
  <c r="U527" i="26"/>
  <c r="R527" i="26"/>
  <c r="AA526" i="26"/>
  <c r="X526" i="26"/>
  <c r="U526" i="26"/>
  <c r="R526" i="26"/>
  <c r="AA525" i="26"/>
  <c r="X525" i="26"/>
  <c r="U525" i="26"/>
  <c r="R525" i="26"/>
  <c r="AA524" i="26"/>
  <c r="X524" i="26"/>
  <c r="U524" i="26"/>
  <c r="R524" i="26"/>
  <c r="AA523" i="26"/>
  <c r="X523" i="26"/>
  <c r="U523" i="26"/>
  <c r="R523" i="26"/>
  <c r="AA522" i="26"/>
  <c r="X522" i="26"/>
  <c r="U522" i="26"/>
  <c r="R522" i="26"/>
  <c r="AA521" i="26"/>
  <c r="X521" i="26"/>
  <c r="U521" i="26"/>
  <c r="R521" i="26"/>
  <c r="AA520" i="26"/>
  <c r="X520" i="26"/>
  <c r="U520" i="26"/>
  <c r="R520" i="26"/>
  <c r="AA519" i="26"/>
  <c r="X519" i="26"/>
  <c r="U519" i="26"/>
  <c r="R519" i="26"/>
  <c r="AA518" i="26"/>
  <c r="X518" i="26"/>
  <c r="U518" i="26"/>
  <c r="R518" i="26"/>
  <c r="AA517" i="26"/>
  <c r="X517" i="26"/>
  <c r="U517" i="26"/>
  <c r="R517" i="26"/>
  <c r="AA516" i="26"/>
  <c r="X516" i="26"/>
  <c r="U516" i="26"/>
  <c r="R516" i="26"/>
  <c r="AA515" i="26"/>
  <c r="X515" i="26"/>
  <c r="U515" i="26"/>
  <c r="R515" i="26"/>
  <c r="AA514" i="26"/>
  <c r="X514" i="26"/>
  <c r="U514" i="26"/>
  <c r="R514" i="26"/>
  <c r="AA513" i="26"/>
  <c r="X513" i="26"/>
  <c r="U513" i="26"/>
  <c r="R513" i="26"/>
  <c r="AA512" i="26"/>
  <c r="X512" i="26"/>
  <c r="U512" i="26"/>
  <c r="R512" i="26"/>
  <c r="AA511" i="26"/>
  <c r="X511" i="26"/>
  <c r="U511" i="26"/>
  <c r="R511" i="26"/>
  <c r="AA510" i="26"/>
  <c r="X510" i="26"/>
  <c r="U510" i="26"/>
  <c r="R510" i="26"/>
  <c r="AA509" i="26"/>
  <c r="X509" i="26"/>
  <c r="U509" i="26"/>
  <c r="R509" i="26"/>
  <c r="AA508" i="26"/>
  <c r="X508" i="26"/>
  <c r="U508" i="26"/>
  <c r="R508" i="26"/>
  <c r="AA507" i="26"/>
  <c r="X507" i="26"/>
  <c r="U507" i="26"/>
  <c r="R507" i="26"/>
  <c r="AA506" i="26"/>
  <c r="X506" i="26"/>
  <c r="U506" i="26"/>
  <c r="R506" i="26"/>
  <c r="AA505" i="26"/>
  <c r="X505" i="26"/>
  <c r="U505" i="26"/>
  <c r="R505" i="26"/>
  <c r="AA504" i="26"/>
  <c r="X504" i="26"/>
  <c r="U504" i="26"/>
  <c r="R504" i="26"/>
  <c r="AA503" i="26"/>
  <c r="X503" i="26"/>
  <c r="U503" i="26"/>
  <c r="R503" i="26"/>
  <c r="AA502" i="26"/>
  <c r="X502" i="26"/>
  <c r="U502" i="26"/>
  <c r="R502" i="26"/>
  <c r="AA501" i="26"/>
  <c r="X501" i="26"/>
  <c r="U501" i="26"/>
  <c r="R501" i="26"/>
  <c r="AA500" i="26"/>
  <c r="X500" i="26"/>
  <c r="U500" i="26"/>
  <c r="R500" i="26"/>
  <c r="AA499" i="26"/>
  <c r="X499" i="26"/>
  <c r="U499" i="26"/>
  <c r="R499" i="26"/>
  <c r="AA498" i="26"/>
  <c r="X498" i="26"/>
  <c r="U498" i="26"/>
  <c r="R498" i="26"/>
  <c r="AA497" i="26"/>
  <c r="X497" i="26"/>
  <c r="U497" i="26"/>
  <c r="R497" i="26"/>
  <c r="AA496" i="26"/>
  <c r="X496" i="26"/>
  <c r="U496" i="26"/>
  <c r="R496" i="26"/>
  <c r="AA495" i="26"/>
  <c r="X495" i="26"/>
  <c r="U495" i="26"/>
  <c r="R495" i="26"/>
  <c r="AA494" i="26"/>
  <c r="X494" i="26"/>
  <c r="U494" i="26"/>
  <c r="R494" i="26"/>
  <c r="AA493" i="26"/>
  <c r="X493" i="26"/>
  <c r="U493" i="26"/>
  <c r="R493" i="26"/>
  <c r="AA492" i="26"/>
  <c r="X492" i="26"/>
  <c r="U492" i="26"/>
  <c r="R492" i="26"/>
  <c r="AA491" i="26"/>
  <c r="X491" i="26"/>
  <c r="U491" i="26"/>
  <c r="R491" i="26"/>
  <c r="AA490" i="26"/>
  <c r="X490" i="26"/>
  <c r="U490" i="26"/>
  <c r="R490" i="26"/>
  <c r="AA489" i="26"/>
  <c r="X489" i="26"/>
  <c r="U489" i="26"/>
  <c r="R489" i="26"/>
  <c r="AA488" i="26"/>
  <c r="X488" i="26"/>
  <c r="U488" i="26"/>
  <c r="R488" i="26"/>
  <c r="AA487" i="26"/>
  <c r="X487" i="26"/>
  <c r="U487" i="26"/>
  <c r="R487" i="26"/>
  <c r="AA486" i="26"/>
  <c r="X486" i="26"/>
  <c r="U486" i="26"/>
  <c r="R486" i="26"/>
  <c r="AA485" i="26"/>
  <c r="X485" i="26"/>
  <c r="U485" i="26"/>
  <c r="R485" i="26"/>
  <c r="AA484" i="26"/>
  <c r="X484" i="26"/>
  <c r="U484" i="26"/>
  <c r="R484" i="26"/>
  <c r="AA483" i="26"/>
  <c r="X483" i="26"/>
  <c r="U483" i="26"/>
  <c r="R483" i="26"/>
  <c r="AA482" i="26"/>
  <c r="X482" i="26"/>
  <c r="U482" i="26"/>
  <c r="R482" i="26"/>
  <c r="AA481" i="26"/>
  <c r="X481" i="26"/>
  <c r="U481" i="26"/>
  <c r="R481" i="26"/>
  <c r="AA480" i="26"/>
  <c r="X480" i="26"/>
  <c r="U480" i="26"/>
  <c r="R480" i="26"/>
  <c r="AA479" i="26"/>
  <c r="X479" i="26"/>
  <c r="U479" i="26"/>
  <c r="R479" i="26"/>
  <c r="AA478" i="26"/>
  <c r="X478" i="26"/>
  <c r="U478" i="26"/>
  <c r="R478" i="26"/>
  <c r="AA477" i="26"/>
  <c r="X477" i="26"/>
  <c r="U477" i="26"/>
  <c r="R477" i="26"/>
  <c r="AA476" i="26"/>
  <c r="X476" i="26"/>
  <c r="U476" i="26"/>
  <c r="R476" i="26"/>
  <c r="AA470" i="26"/>
  <c r="X470" i="26"/>
  <c r="U470" i="26"/>
  <c r="R470" i="26"/>
  <c r="AA469" i="26"/>
  <c r="X469" i="26"/>
  <c r="U469" i="26"/>
  <c r="R469" i="26"/>
  <c r="AA468" i="26"/>
  <c r="X468" i="26"/>
  <c r="U468" i="26"/>
  <c r="R468" i="26"/>
  <c r="AA467" i="26"/>
  <c r="X467" i="26"/>
  <c r="U467" i="26"/>
  <c r="R467" i="26"/>
  <c r="AA466" i="26"/>
  <c r="X466" i="26"/>
  <c r="U466" i="26"/>
  <c r="R466" i="26"/>
  <c r="AA465" i="26"/>
  <c r="X465" i="26"/>
  <c r="U465" i="26"/>
  <c r="R465" i="26"/>
  <c r="AA464" i="26"/>
  <c r="X464" i="26"/>
  <c r="U464" i="26"/>
  <c r="R464" i="26"/>
  <c r="AA463" i="26"/>
  <c r="X463" i="26"/>
  <c r="U463" i="26"/>
  <c r="R463" i="26"/>
  <c r="AA462" i="26"/>
  <c r="X462" i="26"/>
  <c r="U462" i="26"/>
  <c r="R462" i="26"/>
  <c r="AA461" i="26"/>
  <c r="X461" i="26"/>
  <c r="U461" i="26"/>
  <c r="R461" i="26"/>
  <c r="AA460" i="26"/>
  <c r="X460" i="26"/>
  <c r="U460" i="26"/>
  <c r="R460" i="26"/>
  <c r="AA459" i="26"/>
  <c r="X459" i="26"/>
  <c r="U459" i="26"/>
  <c r="R459" i="26"/>
  <c r="AA458" i="26"/>
  <c r="X458" i="26"/>
  <c r="U458" i="26"/>
  <c r="R458" i="26"/>
  <c r="AA457" i="26"/>
  <c r="X457" i="26"/>
  <c r="U457" i="26"/>
  <c r="R457" i="26"/>
  <c r="AA456" i="26"/>
  <c r="X456" i="26"/>
  <c r="U456" i="26"/>
  <c r="R456" i="26"/>
  <c r="AA455" i="26"/>
  <c r="X455" i="26"/>
  <c r="U455" i="26"/>
  <c r="R455" i="26"/>
  <c r="AA454" i="26"/>
  <c r="X454" i="26"/>
  <c r="U454" i="26"/>
  <c r="R454" i="26"/>
  <c r="AA453" i="26"/>
  <c r="X453" i="26"/>
  <c r="U453" i="26"/>
  <c r="R453" i="26"/>
  <c r="AA452" i="26"/>
  <c r="X452" i="26"/>
  <c r="U452" i="26"/>
  <c r="R452" i="26"/>
  <c r="AA451" i="26"/>
  <c r="X451" i="26"/>
  <c r="U451" i="26"/>
  <c r="R451" i="26"/>
  <c r="AA450" i="26"/>
  <c r="X450" i="26"/>
  <c r="U450" i="26"/>
  <c r="R450" i="26"/>
  <c r="AA449" i="26"/>
  <c r="X449" i="26"/>
  <c r="U449" i="26"/>
  <c r="R449" i="26"/>
  <c r="AA448" i="26"/>
  <c r="X448" i="26"/>
  <c r="U448" i="26"/>
  <c r="R448" i="26"/>
  <c r="AA447" i="26"/>
  <c r="X447" i="26"/>
  <c r="U447" i="26"/>
  <c r="R447" i="26"/>
  <c r="AA446" i="26"/>
  <c r="X446" i="26"/>
  <c r="U446" i="26"/>
  <c r="R446" i="26"/>
  <c r="AA445" i="26"/>
  <c r="X445" i="26"/>
  <c r="U445" i="26"/>
  <c r="R445" i="26"/>
  <c r="AA444" i="26"/>
  <c r="X444" i="26"/>
  <c r="U444" i="26"/>
  <c r="R444" i="26"/>
  <c r="AA443" i="26"/>
  <c r="X443" i="26"/>
  <c r="U443" i="26"/>
  <c r="R443" i="26"/>
  <c r="AA442" i="26"/>
  <c r="X442" i="26"/>
  <c r="U442" i="26"/>
  <c r="R442" i="26"/>
  <c r="AA441" i="26"/>
  <c r="X441" i="26"/>
  <c r="U441" i="26"/>
  <c r="R441" i="26"/>
  <c r="AA440" i="26"/>
  <c r="X440" i="26"/>
  <c r="U440" i="26"/>
  <c r="R440" i="26"/>
  <c r="AA439" i="26"/>
  <c r="X439" i="26"/>
  <c r="U439" i="26"/>
  <c r="R439" i="26"/>
  <c r="AA438" i="26"/>
  <c r="X438" i="26"/>
  <c r="U438" i="26"/>
  <c r="R438" i="26"/>
  <c r="AA437" i="26"/>
  <c r="X437" i="26"/>
  <c r="U437" i="26"/>
  <c r="R437" i="26"/>
  <c r="AA436" i="26"/>
  <c r="X436" i="26"/>
  <c r="U436" i="26"/>
  <c r="R436" i="26"/>
  <c r="AA435" i="26"/>
  <c r="X435" i="26"/>
  <c r="U435" i="26"/>
  <c r="R435" i="26"/>
  <c r="AA434" i="26"/>
  <c r="X434" i="26"/>
  <c r="U434" i="26"/>
  <c r="R434" i="26"/>
  <c r="AA433" i="26"/>
  <c r="X433" i="26"/>
  <c r="U433" i="26"/>
  <c r="R433" i="26"/>
  <c r="AA432" i="26"/>
  <c r="X432" i="26"/>
  <c r="U432" i="26"/>
  <c r="R432" i="26"/>
  <c r="AA431" i="26"/>
  <c r="X431" i="26"/>
  <c r="U431" i="26"/>
  <c r="R431" i="26"/>
  <c r="AA430" i="26"/>
  <c r="X430" i="26"/>
  <c r="U430" i="26"/>
  <c r="R430" i="26"/>
  <c r="AA429" i="26"/>
  <c r="X429" i="26"/>
  <c r="U429" i="26"/>
  <c r="R429" i="26"/>
  <c r="AA428" i="26"/>
  <c r="X428" i="26"/>
  <c r="U428" i="26"/>
  <c r="R428" i="26"/>
  <c r="AA427" i="26"/>
  <c r="X427" i="26"/>
  <c r="U427" i="26"/>
  <c r="R427" i="26"/>
  <c r="AA426" i="26"/>
  <c r="X426" i="26"/>
  <c r="U426" i="26"/>
  <c r="R426" i="26"/>
  <c r="AA420" i="26"/>
  <c r="X420" i="26"/>
  <c r="U420" i="26"/>
  <c r="R420" i="26"/>
  <c r="AA419" i="26"/>
  <c r="X419" i="26"/>
  <c r="U419" i="26"/>
  <c r="R419" i="26"/>
  <c r="AA418" i="26"/>
  <c r="X418" i="26"/>
  <c r="U418" i="26"/>
  <c r="R418" i="26"/>
  <c r="AA417" i="26"/>
  <c r="X417" i="26"/>
  <c r="U417" i="26"/>
  <c r="R417" i="26"/>
  <c r="AA416" i="26"/>
  <c r="X416" i="26"/>
  <c r="U416" i="26"/>
  <c r="R416" i="26"/>
  <c r="AA415" i="26"/>
  <c r="X415" i="26"/>
  <c r="U415" i="26"/>
  <c r="R415" i="26"/>
  <c r="AA414" i="26"/>
  <c r="X414" i="26"/>
  <c r="U414" i="26"/>
  <c r="R414" i="26"/>
  <c r="AA413" i="26"/>
  <c r="X413" i="26"/>
  <c r="U413" i="26"/>
  <c r="R413" i="26"/>
  <c r="AA412" i="26"/>
  <c r="X412" i="26"/>
  <c r="U412" i="26"/>
  <c r="R412" i="26"/>
  <c r="AA411" i="26"/>
  <c r="X411" i="26"/>
  <c r="U411" i="26"/>
  <c r="R411" i="26"/>
  <c r="AA405" i="26"/>
  <c r="X405" i="26"/>
  <c r="U405" i="26"/>
  <c r="R405" i="26"/>
  <c r="AA404" i="26"/>
  <c r="X404" i="26"/>
  <c r="U404" i="26"/>
  <c r="R404" i="26"/>
  <c r="AA403" i="26"/>
  <c r="X403" i="26"/>
  <c r="U403" i="26"/>
  <c r="R403" i="26"/>
  <c r="AA402" i="26"/>
  <c r="X402" i="26"/>
  <c r="U402" i="26"/>
  <c r="R402" i="26"/>
  <c r="AA401" i="26"/>
  <c r="X401" i="26"/>
  <c r="U401" i="26"/>
  <c r="R401" i="26"/>
  <c r="AA400" i="26"/>
  <c r="X400" i="26"/>
  <c r="U400" i="26"/>
  <c r="R400" i="26"/>
  <c r="AA399" i="26"/>
  <c r="X399" i="26"/>
  <c r="U399" i="26"/>
  <c r="R399" i="26"/>
  <c r="AA398" i="26"/>
  <c r="X398" i="26"/>
  <c r="U398" i="26"/>
  <c r="R398" i="26"/>
  <c r="AA397" i="26"/>
  <c r="X397" i="26"/>
  <c r="U397" i="26"/>
  <c r="R397" i="26"/>
  <c r="AA396" i="26"/>
  <c r="X396" i="26"/>
  <c r="U396" i="26"/>
  <c r="R396" i="26"/>
  <c r="AA395" i="26"/>
  <c r="X395" i="26"/>
  <c r="U395" i="26"/>
  <c r="R395" i="26"/>
  <c r="AA394" i="26"/>
  <c r="X394" i="26"/>
  <c r="U394" i="26"/>
  <c r="R394" i="26"/>
  <c r="AA393" i="26"/>
  <c r="X393" i="26"/>
  <c r="U393" i="26"/>
  <c r="R393" i="26"/>
  <c r="AA387" i="26"/>
  <c r="X387" i="26"/>
  <c r="U387" i="26"/>
  <c r="R387" i="26"/>
  <c r="AA386" i="26"/>
  <c r="X386" i="26"/>
  <c r="U386" i="26"/>
  <c r="R386" i="26"/>
  <c r="AA385" i="26"/>
  <c r="X385" i="26"/>
  <c r="U385" i="26"/>
  <c r="R385" i="26"/>
  <c r="AA384" i="26"/>
  <c r="X384" i="26"/>
  <c r="U384" i="26"/>
  <c r="R384" i="26"/>
  <c r="AA383" i="26"/>
  <c r="X383" i="26"/>
  <c r="U383" i="26"/>
  <c r="R383" i="26"/>
  <c r="AA382" i="26"/>
  <c r="X382" i="26"/>
  <c r="U382" i="26"/>
  <c r="R382" i="26"/>
  <c r="AA381" i="26"/>
  <c r="X381" i="26"/>
  <c r="U381" i="26"/>
  <c r="R381" i="26"/>
  <c r="AA380" i="26"/>
  <c r="X380" i="26"/>
  <c r="U380" i="26"/>
  <c r="R380" i="26"/>
  <c r="AA379" i="26"/>
  <c r="X379" i="26"/>
  <c r="U379" i="26"/>
  <c r="R379" i="26"/>
  <c r="AA373" i="26"/>
  <c r="X373" i="26"/>
  <c r="U373" i="26"/>
  <c r="R373" i="26"/>
  <c r="AA372" i="26"/>
  <c r="X372" i="26"/>
  <c r="U372" i="26"/>
  <c r="R372" i="26"/>
  <c r="AA371" i="26"/>
  <c r="X371" i="26"/>
  <c r="U371" i="26"/>
  <c r="R371" i="26"/>
  <c r="AA370" i="26"/>
  <c r="X370" i="26"/>
  <c r="U370" i="26"/>
  <c r="R370" i="26"/>
  <c r="AA369" i="26"/>
  <c r="X369" i="26"/>
  <c r="U369" i="26"/>
  <c r="R369" i="26"/>
  <c r="AA368" i="26"/>
  <c r="X368" i="26"/>
  <c r="U368" i="26"/>
  <c r="R368" i="26"/>
  <c r="AA367" i="26"/>
  <c r="X367" i="26"/>
  <c r="U367" i="26"/>
  <c r="R367" i="26"/>
  <c r="AA366" i="26"/>
  <c r="X366" i="26"/>
  <c r="U366" i="26"/>
  <c r="R366" i="26"/>
  <c r="AA365" i="26"/>
  <c r="X365" i="26"/>
  <c r="U365" i="26"/>
  <c r="R365" i="26"/>
  <c r="AA364" i="26"/>
  <c r="X364" i="26"/>
  <c r="U364" i="26"/>
  <c r="R364" i="26"/>
  <c r="AA363" i="26"/>
  <c r="X363" i="26"/>
  <c r="U363" i="26"/>
  <c r="R363" i="26"/>
  <c r="AA362" i="26"/>
  <c r="X362" i="26"/>
  <c r="U362" i="26"/>
  <c r="R362" i="26"/>
  <c r="AA361" i="26"/>
  <c r="X361" i="26"/>
  <c r="U361" i="26"/>
  <c r="R361" i="26"/>
  <c r="AA360" i="26"/>
  <c r="X360" i="26"/>
  <c r="U360" i="26"/>
  <c r="R360" i="26"/>
  <c r="AA354" i="26"/>
  <c r="X354" i="26"/>
  <c r="U354" i="26"/>
  <c r="R354" i="26"/>
  <c r="AA353" i="26"/>
  <c r="X353" i="26"/>
  <c r="U353" i="26"/>
  <c r="R353" i="26"/>
  <c r="AA352" i="26"/>
  <c r="X352" i="26"/>
  <c r="U352" i="26"/>
  <c r="R352" i="26"/>
  <c r="AA351" i="26"/>
  <c r="X351" i="26"/>
  <c r="U351" i="26"/>
  <c r="R351" i="26"/>
  <c r="AA350" i="26"/>
  <c r="X350" i="26"/>
  <c r="U350" i="26"/>
  <c r="R350" i="26"/>
  <c r="AA349" i="26"/>
  <c r="X349" i="26"/>
  <c r="U349" i="26"/>
  <c r="R349" i="26"/>
  <c r="AA348" i="26"/>
  <c r="X348" i="26"/>
  <c r="U348" i="26"/>
  <c r="R348" i="26"/>
  <c r="AA347" i="26"/>
  <c r="X347" i="26"/>
  <c r="U347" i="26"/>
  <c r="R347" i="26"/>
  <c r="AA346" i="26"/>
  <c r="X346" i="26"/>
  <c r="U346" i="26"/>
  <c r="R346" i="26"/>
  <c r="AA345" i="26"/>
  <c r="X345" i="26"/>
  <c r="U345" i="26"/>
  <c r="R345" i="26"/>
  <c r="AA344" i="26"/>
  <c r="X344" i="26"/>
  <c r="U344" i="26"/>
  <c r="R344" i="26"/>
  <c r="AA343" i="26"/>
  <c r="X343" i="26"/>
  <c r="U343" i="26"/>
  <c r="R343" i="26"/>
  <c r="AA342" i="26"/>
  <c r="X342" i="26"/>
  <c r="U342" i="26"/>
  <c r="R342" i="26"/>
  <c r="AA341" i="26"/>
  <c r="X341" i="26"/>
  <c r="U341" i="26"/>
  <c r="R341" i="26"/>
  <c r="AA340" i="26"/>
  <c r="X340" i="26"/>
  <c r="U340" i="26"/>
  <c r="R340" i="26"/>
  <c r="AA334" i="26"/>
  <c r="X334" i="26"/>
  <c r="U334" i="26"/>
  <c r="R334" i="26"/>
  <c r="AA333" i="26"/>
  <c r="X333" i="26"/>
  <c r="U333" i="26"/>
  <c r="R333" i="26"/>
  <c r="AA332" i="26"/>
  <c r="X332" i="26"/>
  <c r="U332" i="26"/>
  <c r="R332" i="26"/>
  <c r="AA331" i="26"/>
  <c r="X331" i="26"/>
  <c r="U331" i="26"/>
  <c r="R331" i="26"/>
  <c r="AA330" i="26"/>
  <c r="X330" i="26"/>
  <c r="U330" i="26"/>
  <c r="R330" i="26"/>
  <c r="AA329" i="26"/>
  <c r="X329" i="26"/>
  <c r="U329" i="26"/>
  <c r="R329" i="26"/>
  <c r="AA328" i="26"/>
  <c r="X328" i="26"/>
  <c r="U328" i="26"/>
  <c r="R328" i="26"/>
  <c r="AA327" i="26"/>
  <c r="X327" i="26"/>
  <c r="U327" i="26"/>
  <c r="R327" i="26"/>
  <c r="AA326" i="26"/>
  <c r="X326" i="26"/>
  <c r="U326" i="26"/>
  <c r="R326" i="26"/>
  <c r="AA325" i="26"/>
  <c r="X325" i="26"/>
  <c r="U325" i="26"/>
  <c r="R325" i="26"/>
  <c r="AA324" i="26"/>
  <c r="X324" i="26"/>
  <c r="U324" i="26"/>
  <c r="R324" i="26"/>
  <c r="AA323" i="26"/>
  <c r="X323" i="26"/>
  <c r="U323" i="26"/>
  <c r="R323" i="26"/>
  <c r="AA322" i="26"/>
  <c r="X322" i="26"/>
  <c r="U322" i="26"/>
  <c r="R322" i="26"/>
  <c r="AA321" i="26"/>
  <c r="X321" i="26"/>
  <c r="U321" i="26"/>
  <c r="R321" i="26"/>
  <c r="AA320" i="26"/>
  <c r="X320" i="26"/>
  <c r="U320" i="26"/>
  <c r="R320" i="26"/>
  <c r="AA319" i="26"/>
  <c r="X319" i="26"/>
  <c r="U319" i="26"/>
  <c r="R319" i="26"/>
  <c r="AA318" i="26"/>
  <c r="X318" i="26"/>
  <c r="U318" i="26"/>
  <c r="R318" i="26"/>
  <c r="AA317" i="26"/>
  <c r="X317" i="26"/>
  <c r="U317" i="26"/>
  <c r="R317" i="26"/>
  <c r="AA316" i="26"/>
  <c r="X316" i="26"/>
  <c r="U316" i="26"/>
  <c r="R316" i="26"/>
  <c r="AA315" i="26"/>
  <c r="X315" i="26"/>
  <c r="U315" i="26"/>
  <c r="R315" i="26"/>
  <c r="AA314" i="26"/>
  <c r="X314" i="26"/>
  <c r="U314" i="26"/>
  <c r="R314" i="26"/>
  <c r="AA313" i="26"/>
  <c r="X313" i="26"/>
  <c r="U313" i="26"/>
  <c r="R313" i="26"/>
  <c r="AA312" i="26"/>
  <c r="X312" i="26"/>
  <c r="U312" i="26"/>
  <c r="R312" i="26"/>
  <c r="AA311" i="26"/>
  <c r="X311" i="26"/>
  <c r="U311" i="26"/>
  <c r="R311" i="26"/>
  <c r="AA310" i="26"/>
  <c r="X310" i="26"/>
  <c r="U310" i="26"/>
  <c r="R310" i="26"/>
  <c r="AA309" i="26"/>
  <c r="X309" i="26"/>
  <c r="U309" i="26"/>
  <c r="R309" i="26"/>
  <c r="AA308" i="26"/>
  <c r="X308" i="26"/>
  <c r="U308" i="26"/>
  <c r="R308" i="26"/>
  <c r="AA307" i="26"/>
  <c r="X307" i="26"/>
  <c r="U307" i="26"/>
  <c r="R307" i="26"/>
  <c r="AA306" i="26"/>
  <c r="X306" i="26"/>
  <c r="U306" i="26"/>
  <c r="R306" i="26"/>
  <c r="AA305" i="26"/>
  <c r="X305" i="26"/>
  <c r="U305" i="26"/>
  <c r="R305" i="26"/>
  <c r="AA304" i="26"/>
  <c r="X304" i="26"/>
  <c r="U304" i="26"/>
  <c r="R304" i="26"/>
  <c r="AA303" i="26"/>
  <c r="X303" i="26"/>
  <c r="U303" i="26"/>
  <c r="R303" i="26"/>
  <c r="AA302" i="26"/>
  <c r="X302" i="26"/>
  <c r="U302" i="26"/>
  <c r="R302" i="26"/>
  <c r="AA301" i="26"/>
  <c r="X301" i="26"/>
  <c r="U301" i="26"/>
  <c r="R301" i="26"/>
  <c r="AA300" i="26"/>
  <c r="X300" i="26"/>
  <c r="U300" i="26"/>
  <c r="R300" i="26"/>
  <c r="AA299" i="26"/>
  <c r="X299" i="26"/>
  <c r="U299" i="26"/>
  <c r="R299" i="26"/>
  <c r="AA298" i="26"/>
  <c r="X298" i="26"/>
  <c r="U298" i="26"/>
  <c r="R298" i="26"/>
  <c r="AA297" i="26"/>
  <c r="X297" i="26"/>
  <c r="U297" i="26"/>
  <c r="R297" i="26"/>
  <c r="AA296" i="26"/>
  <c r="X296" i="26"/>
  <c r="U296" i="26"/>
  <c r="R296" i="26"/>
  <c r="AA290" i="26"/>
  <c r="X290" i="26"/>
  <c r="U290" i="26"/>
  <c r="R290" i="26"/>
  <c r="AA289" i="26"/>
  <c r="X289" i="26"/>
  <c r="U289" i="26"/>
  <c r="R289" i="26"/>
  <c r="AA288" i="26"/>
  <c r="X288" i="26"/>
  <c r="U288" i="26"/>
  <c r="R288" i="26"/>
  <c r="AA287" i="26"/>
  <c r="X287" i="26"/>
  <c r="U287" i="26"/>
  <c r="R287" i="26"/>
  <c r="AA286" i="26"/>
  <c r="X286" i="26"/>
  <c r="U286" i="26"/>
  <c r="R286" i="26"/>
  <c r="AA285" i="26"/>
  <c r="X285" i="26"/>
  <c r="U285" i="26"/>
  <c r="R285" i="26"/>
  <c r="AA284" i="26"/>
  <c r="X284" i="26"/>
  <c r="U284" i="26"/>
  <c r="R284" i="26"/>
  <c r="AA278" i="26"/>
  <c r="X278" i="26"/>
  <c r="U278" i="26"/>
  <c r="R278" i="26"/>
  <c r="AA277" i="26"/>
  <c r="X277" i="26"/>
  <c r="U277" i="26"/>
  <c r="R277" i="26"/>
  <c r="AA276" i="26"/>
  <c r="X276" i="26"/>
  <c r="U276" i="26"/>
  <c r="R276" i="26"/>
  <c r="AA275" i="26"/>
  <c r="X275" i="26"/>
  <c r="U275" i="26"/>
  <c r="R275" i="26"/>
  <c r="AA274" i="26"/>
  <c r="X274" i="26"/>
  <c r="U274" i="26"/>
  <c r="R274" i="26"/>
  <c r="AA273" i="26"/>
  <c r="X273" i="26"/>
  <c r="U273" i="26"/>
  <c r="R273" i="26"/>
  <c r="AA272" i="26"/>
  <c r="X272" i="26"/>
  <c r="U272" i="26"/>
  <c r="R272" i="26"/>
  <c r="AA271" i="26"/>
  <c r="X271" i="26"/>
  <c r="U271" i="26"/>
  <c r="R271" i="26"/>
  <c r="AA270" i="26"/>
  <c r="X270" i="26"/>
  <c r="U270" i="26"/>
  <c r="R270" i="26"/>
  <c r="AA269" i="26"/>
  <c r="X269" i="26"/>
  <c r="U269" i="26"/>
  <c r="R269" i="26"/>
  <c r="AA268" i="26"/>
  <c r="X268" i="26"/>
  <c r="U268" i="26"/>
  <c r="R268" i="26"/>
  <c r="AA267" i="26"/>
  <c r="X267" i="26"/>
  <c r="U267" i="26"/>
  <c r="R267" i="26"/>
  <c r="AA266" i="26"/>
  <c r="X266" i="26"/>
  <c r="U266" i="26"/>
  <c r="R266" i="26"/>
  <c r="AA265" i="26"/>
  <c r="X265" i="26"/>
  <c r="U265" i="26"/>
  <c r="R265" i="26"/>
  <c r="AA264" i="26"/>
  <c r="X264" i="26"/>
  <c r="U264" i="26"/>
  <c r="R264" i="26"/>
  <c r="AA263" i="26"/>
  <c r="X263" i="26"/>
  <c r="U263" i="26"/>
  <c r="R263" i="26"/>
  <c r="AA262" i="26"/>
  <c r="X262" i="26"/>
  <c r="U262" i="26"/>
  <c r="R262" i="26"/>
  <c r="AA261" i="26"/>
  <c r="X261" i="26"/>
  <c r="U261" i="26"/>
  <c r="R261" i="26"/>
  <c r="AA260" i="26"/>
  <c r="X260" i="26"/>
  <c r="U260" i="26"/>
  <c r="R260" i="26"/>
  <c r="AA259" i="26"/>
  <c r="X259" i="26"/>
  <c r="U259" i="26"/>
  <c r="R259" i="26"/>
  <c r="AA258" i="26"/>
  <c r="X258" i="26"/>
  <c r="U258" i="26"/>
  <c r="R258" i="26"/>
  <c r="AA257" i="26"/>
  <c r="X257" i="26"/>
  <c r="U257" i="26"/>
  <c r="R257" i="26"/>
  <c r="AA256" i="26"/>
  <c r="X256" i="26"/>
  <c r="U256" i="26"/>
  <c r="R256" i="26"/>
  <c r="AA255" i="26"/>
  <c r="X255" i="26"/>
  <c r="U255" i="26"/>
  <c r="R255" i="26"/>
  <c r="AA254" i="26"/>
  <c r="X254" i="26"/>
  <c r="U254" i="26"/>
  <c r="R254" i="26"/>
  <c r="AA253" i="26"/>
  <c r="X253" i="26"/>
  <c r="U253" i="26"/>
  <c r="R253" i="26"/>
  <c r="AA252" i="26"/>
  <c r="X252" i="26"/>
  <c r="U252" i="26"/>
  <c r="R252" i="26"/>
  <c r="AA251" i="26"/>
  <c r="X251" i="26"/>
  <c r="U251" i="26"/>
  <c r="R251" i="26"/>
  <c r="AA250" i="26"/>
  <c r="X250" i="26"/>
  <c r="U250" i="26"/>
  <c r="R250" i="26"/>
  <c r="AA249" i="26"/>
  <c r="X249" i="26"/>
  <c r="U249" i="26"/>
  <c r="R249" i="26"/>
  <c r="AA248" i="26"/>
  <c r="X248" i="26"/>
  <c r="U248" i="26"/>
  <c r="R248" i="26"/>
  <c r="AA247" i="26"/>
  <c r="X247" i="26"/>
  <c r="U247" i="26"/>
  <c r="R247" i="26"/>
  <c r="AA246" i="26"/>
  <c r="X246" i="26"/>
  <c r="U246" i="26"/>
  <c r="R246" i="26"/>
  <c r="AA245" i="26"/>
  <c r="X245" i="26"/>
  <c r="U245" i="26"/>
  <c r="R245" i="26"/>
  <c r="AA244" i="26"/>
  <c r="X244" i="26"/>
  <c r="U244" i="26"/>
  <c r="R244" i="26"/>
  <c r="AA243" i="26"/>
  <c r="X243" i="26"/>
  <c r="U243" i="26"/>
  <c r="R243" i="26"/>
  <c r="AA242" i="26"/>
  <c r="X242" i="26"/>
  <c r="U242" i="26"/>
  <c r="R242" i="26"/>
  <c r="AA241" i="26"/>
  <c r="X241" i="26"/>
  <c r="U241" i="26"/>
  <c r="R241" i="26"/>
  <c r="AA240" i="26"/>
  <c r="X240" i="26"/>
  <c r="U240" i="26"/>
  <c r="R240" i="26"/>
  <c r="AA239" i="26"/>
  <c r="X239" i="26"/>
  <c r="U239" i="26"/>
  <c r="R239" i="26"/>
  <c r="AA233" i="26"/>
  <c r="X233" i="26"/>
  <c r="U233" i="26"/>
  <c r="R233" i="26"/>
  <c r="AA232" i="26"/>
  <c r="X232" i="26"/>
  <c r="U232" i="26"/>
  <c r="R232" i="26"/>
  <c r="AA231" i="26"/>
  <c r="X231" i="26"/>
  <c r="U231" i="26"/>
  <c r="R231" i="26"/>
  <c r="AA230" i="26"/>
  <c r="X230" i="26"/>
  <c r="U230" i="26"/>
  <c r="R230" i="26"/>
  <c r="AA229" i="26"/>
  <c r="X229" i="26"/>
  <c r="U229" i="26"/>
  <c r="R229" i="26"/>
  <c r="AA228" i="26"/>
  <c r="X228" i="26"/>
  <c r="U228" i="26"/>
  <c r="R228" i="26"/>
  <c r="AA227" i="26"/>
  <c r="X227" i="26"/>
  <c r="U227" i="26"/>
  <c r="R227" i="26"/>
  <c r="AA226" i="26"/>
  <c r="X226" i="26"/>
  <c r="U226" i="26"/>
  <c r="R226" i="26"/>
  <c r="AA225" i="26"/>
  <c r="X225" i="26"/>
  <c r="U225" i="26"/>
  <c r="R225" i="26"/>
  <c r="AA224" i="26"/>
  <c r="X224" i="26"/>
  <c r="U224" i="26"/>
  <c r="R224" i="26"/>
  <c r="AA223" i="26"/>
  <c r="X223" i="26"/>
  <c r="U223" i="26"/>
  <c r="R223" i="26"/>
  <c r="AA222" i="26"/>
  <c r="X222" i="26"/>
  <c r="U222" i="26"/>
  <c r="R222" i="26"/>
  <c r="AA221" i="26"/>
  <c r="X221" i="26"/>
  <c r="U221" i="26"/>
  <c r="R221" i="26"/>
  <c r="AA220" i="26"/>
  <c r="X220" i="26"/>
  <c r="U220" i="26"/>
  <c r="R220" i="26"/>
  <c r="AA219" i="26"/>
  <c r="X219" i="26"/>
  <c r="U219" i="26"/>
  <c r="R219" i="26"/>
  <c r="AA218" i="26"/>
  <c r="X218" i="26"/>
  <c r="U218" i="26"/>
  <c r="R218" i="26"/>
  <c r="AA217" i="26"/>
  <c r="X217" i="26"/>
  <c r="U217" i="26"/>
  <c r="R217" i="26"/>
  <c r="AA216" i="26"/>
  <c r="X216" i="26"/>
  <c r="U216" i="26"/>
  <c r="R216" i="26"/>
  <c r="AA215" i="26"/>
  <c r="X215" i="26"/>
  <c r="U215" i="26"/>
  <c r="R215" i="26"/>
  <c r="AA214" i="26"/>
  <c r="X214" i="26"/>
  <c r="U214" i="26"/>
  <c r="R214" i="26"/>
  <c r="AA213" i="26"/>
  <c r="X213" i="26"/>
  <c r="U213" i="26"/>
  <c r="R213" i="26"/>
  <c r="AA212" i="26"/>
  <c r="X212" i="26"/>
  <c r="U212" i="26"/>
  <c r="R212" i="26"/>
  <c r="AA211" i="26"/>
  <c r="X211" i="26"/>
  <c r="U211" i="26"/>
  <c r="R211" i="26"/>
  <c r="AA210" i="26"/>
  <c r="X210" i="26"/>
  <c r="U210" i="26"/>
  <c r="R210" i="26"/>
  <c r="AA209" i="26"/>
  <c r="X209" i="26"/>
  <c r="U209" i="26"/>
  <c r="R209" i="26"/>
  <c r="AA208" i="26"/>
  <c r="X208" i="26"/>
  <c r="U208" i="26"/>
  <c r="R208" i="26"/>
  <c r="AA207" i="26"/>
  <c r="X207" i="26"/>
  <c r="U207" i="26"/>
  <c r="R207" i="26"/>
  <c r="AA206" i="26"/>
  <c r="X206" i="26"/>
  <c r="U206" i="26"/>
  <c r="R206" i="26"/>
  <c r="AA205" i="26"/>
  <c r="X205" i="26"/>
  <c r="U205" i="26"/>
  <c r="R205" i="26"/>
  <c r="AA204" i="26"/>
  <c r="X204" i="26"/>
  <c r="U204" i="26"/>
  <c r="R204" i="26"/>
  <c r="AA203" i="26"/>
  <c r="X203" i="26"/>
  <c r="U203" i="26"/>
  <c r="R203" i="26"/>
  <c r="AA202" i="26"/>
  <c r="X202" i="26"/>
  <c r="U202" i="26"/>
  <c r="R202" i="26"/>
  <c r="AA201" i="26"/>
  <c r="X201" i="26"/>
  <c r="U201" i="26"/>
  <c r="R201" i="26"/>
  <c r="AA200" i="26"/>
  <c r="X200" i="26"/>
  <c r="U200" i="26"/>
  <c r="R200" i="26"/>
  <c r="AA199" i="26"/>
  <c r="X199" i="26"/>
  <c r="U199" i="26"/>
  <c r="R199" i="26"/>
  <c r="AA198" i="26"/>
  <c r="X198" i="26"/>
  <c r="U198" i="26"/>
  <c r="R198" i="26"/>
  <c r="AA197" i="26"/>
  <c r="X197" i="26"/>
  <c r="U197" i="26"/>
  <c r="R197" i="26"/>
  <c r="AA196" i="26"/>
  <c r="X196" i="26"/>
  <c r="U196" i="26"/>
  <c r="R196" i="26"/>
  <c r="AA195" i="26"/>
  <c r="X195" i="26"/>
  <c r="U195" i="26"/>
  <c r="R195" i="26"/>
  <c r="AA194" i="26"/>
  <c r="X194" i="26"/>
  <c r="U194" i="26"/>
  <c r="R194" i="26"/>
  <c r="AA193" i="26"/>
  <c r="X193" i="26"/>
  <c r="U193" i="26"/>
  <c r="R193" i="26"/>
  <c r="AA192" i="26"/>
  <c r="X192" i="26"/>
  <c r="U192" i="26"/>
  <c r="R192" i="26"/>
  <c r="AA191" i="26"/>
  <c r="X191" i="26"/>
  <c r="U191" i="26"/>
  <c r="R191" i="26"/>
  <c r="AA190" i="26"/>
  <c r="X190" i="26"/>
  <c r="U190" i="26"/>
  <c r="R190" i="26"/>
  <c r="AA189" i="26"/>
  <c r="X189" i="26"/>
  <c r="U189" i="26"/>
  <c r="R189" i="26"/>
  <c r="AA188" i="26"/>
  <c r="X188" i="26"/>
  <c r="U188" i="26"/>
  <c r="R188" i="26"/>
  <c r="AA187" i="26"/>
  <c r="X187" i="26"/>
  <c r="U187" i="26"/>
  <c r="R187" i="26"/>
  <c r="AA186" i="26"/>
  <c r="X186" i="26"/>
  <c r="U186" i="26"/>
  <c r="R186" i="26"/>
  <c r="AA185" i="26"/>
  <c r="X185" i="26"/>
  <c r="U185" i="26"/>
  <c r="R185" i="26"/>
  <c r="AA184" i="26"/>
  <c r="X184" i="26"/>
  <c r="U184" i="26"/>
  <c r="R184" i="26"/>
  <c r="AA183" i="26"/>
  <c r="X183" i="26"/>
  <c r="U183" i="26"/>
  <c r="R183" i="26"/>
  <c r="AA182" i="26"/>
  <c r="X182" i="26"/>
  <c r="U182" i="26"/>
  <c r="R182" i="26"/>
  <c r="AA181" i="26"/>
  <c r="X181" i="26"/>
  <c r="U181" i="26"/>
  <c r="R181" i="26"/>
  <c r="AA180" i="26"/>
  <c r="X180" i="26"/>
  <c r="U180" i="26"/>
  <c r="R180" i="26"/>
  <c r="AA179" i="26"/>
  <c r="X179" i="26"/>
  <c r="U179" i="26"/>
  <c r="R179" i="26"/>
  <c r="AA178" i="26"/>
  <c r="X178" i="26"/>
  <c r="U178" i="26"/>
  <c r="R178" i="26"/>
  <c r="AA177" i="26"/>
  <c r="X177" i="26"/>
  <c r="U177" i="26"/>
  <c r="R177" i="26"/>
  <c r="AA176" i="26"/>
  <c r="X176" i="26"/>
  <c r="U176" i="26"/>
  <c r="R176" i="26"/>
  <c r="AA175" i="26"/>
  <c r="X175" i="26"/>
  <c r="U175" i="26"/>
  <c r="R175" i="26"/>
  <c r="AA174" i="26"/>
  <c r="X174" i="26"/>
  <c r="U174" i="26"/>
  <c r="R174" i="26"/>
  <c r="AA173" i="26"/>
  <c r="X173" i="26"/>
  <c r="U173" i="26"/>
  <c r="R173" i="26"/>
  <c r="AA172" i="26"/>
  <c r="X172" i="26"/>
  <c r="U172" i="26"/>
  <c r="R172" i="26"/>
  <c r="AA171" i="26"/>
  <c r="X171" i="26"/>
  <c r="U171" i="26"/>
  <c r="R171" i="26"/>
  <c r="AA170" i="26"/>
  <c r="X170" i="26"/>
  <c r="U170" i="26"/>
  <c r="R170" i="26"/>
  <c r="AA164" i="26"/>
  <c r="X164" i="26"/>
  <c r="U164" i="26"/>
  <c r="R164" i="26"/>
  <c r="AA163" i="26"/>
  <c r="X163" i="26"/>
  <c r="U163" i="26"/>
  <c r="R163" i="26"/>
  <c r="AA162" i="26"/>
  <c r="X162" i="26"/>
  <c r="U162" i="26"/>
  <c r="R162" i="26"/>
  <c r="AA161" i="26"/>
  <c r="X161" i="26"/>
  <c r="U161" i="26"/>
  <c r="R161" i="26"/>
  <c r="AA160" i="26"/>
  <c r="X160" i="26"/>
  <c r="U160" i="26"/>
  <c r="R160" i="26"/>
  <c r="AA159" i="26"/>
  <c r="X159" i="26"/>
  <c r="U159" i="26"/>
  <c r="R159" i="26"/>
  <c r="AA158" i="26"/>
  <c r="X158" i="26"/>
  <c r="U158" i="26"/>
  <c r="R158" i="26"/>
  <c r="AA157" i="26"/>
  <c r="X157" i="26"/>
  <c r="U157" i="26"/>
  <c r="R157" i="26"/>
  <c r="AA156" i="26"/>
  <c r="X156" i="26"/>
  <c r="U156" i="26"/>
  <c r="R156" i="26"/>
  <c r="AA155" i="26"/>
  <c r="X155" i="26"/>
  <c r="U155" i="26"/>
  <c r="R155" i="26"/>
  <c r="AA154" i="26"/>
  <c r="X154" i="26"/>
  <c r="U154" i="26"/>
  <c r="R154" i="26"/>
  <c r="AA153" i="26"/>
  <c r="X153" i="26"/>
  <c r="U153" i="26"/>
  <c r="R153" i="26"/>
  <c r="AA152" i="26"/>
  <c r="X152" i="26"/>
  <c r="U152" i="26"/>
  <c r="R152" i="26"/>
  <c r="AA151" i="26"/>
  <c r="X151" i="26"/>
  <c r="U151" i="26"/>
  <c r="R151" i="26"/>
  <c r="AA150" i="26"/>
  <c r="X150" i="26"/>
  <c r="U150" i="26"/>
  <c r="R150" i="26"/>
  <c r="AA149" i="26"/>
  <c r="X149" i="26"/>
  <c r="U149" i="26"/>
  <c r="R149" i="26"/>
  <c r="AA148" i="26"/>
  <c r="X148" i="26"/>
  <c r="U148" i="26"/>
  <c r="R148" i="26"/>
  <c r="AA147" i="26"/>
  <c r="X147" i="26"/>
  <c r="U147" i="26"/>
  <c r="R147" i="26"/>
  <c r="AA146" i="26"/>
  <c r="X146" i="26"/>
  <c r="U146" i="26"/>
  <c r="R146" i="26"/>
  <c r="AA145" i="26"/>
  <c r="X145" i="26"/>
  <c r="U145" i="26"/>
  <c r="R145" i="26"/>
  <c r="AA144" i="26"/>
  <c r="X144" i="26"/>
  <c r="U144" i="26"/>
  <c r="R144" i="26"/>
  <c r="AA143" i="26"/>
  <c r="X143" i="26"/>
  <c r="U143" i="26"/>
  <c r="R143" i="26"/>
  <c r="AA142" i="26"/>
  <c r="X142" i="26"/>
  <c r="U142" i="26"/>
  <c r="R142" i="26"/>
  <c r="AA141" i="26"/>
  <c r="X141" i="26"/>
  <c r="U141" i="26"/>
  <c r="R141" i="26"/>
  <c r="AA140" i="26"/>
  <c r="X140" i="26"/>
  <c r="U140" i="26"/>
  <c r="R140" i="26"/>
  <c r="AA139" i="26"/>
  <c r="X139" i="26"/>
  <c r="U139" i="26"/>
  <c r="R139" i="26"/>
  <c r="AA138" i="26"/>
  <c r="X138" i="26"/>
  <c r="U138" i="26"/>
  <c r="R138" i="26"/>
  <c r="AA137" i="26"/>
  <c r="X137" i="26"/>
  <c r="U137" i="26"/>
  <c r="R137" i="26"/>
  <c r="AA136" i="26"/>
  <c r="X136" i="26"/>
  <c r="U136" i="26"/>
  <c r="R136" i="26"/>
  <c r="AA135" i="26"/>
  <c r="X135" i="26"/>
  <c r="U135" i="26"/>
  <c r="R135" i="26"/>
  <c r="AA134" i="26"/>
  <c r="X134" i="26"/>
  <c r="U134" i="26"/>
  <c r="R134" i="26"/>
  <c r="AA133" i="26"/>
  <c r="X133" i="26"/>
  <c r="U133" i="26"/>
  <c r="R133" i="26"/>
  <c r="AA132" i="26"/>
  <c r="X132" i="26"/>
  <c r="U132" i="26"/>
  <c r="R132" i="26"/>
  <c r="AA131" i="26"/>
  <c r="X131" i="26"/>
  <c r="U131" i="26"/>
  <c r="R131" i="26"/>
  <c r="AA130" i="26"/>
  <c r="X130" i="26"/>
  <c r="U130" i="26"/>
  <c r="R130" i="26"/>
  <c r="AA129" i="26"/>
  <c r="X129" i="26"/>
  <c r="U129" i="26"/>
  <c r="R129" i="26"/>
  <c r="AA128" i="26"/>
  <c r="X128" i="26"/>
  <c r="U128" i="26"/>
  <c r="R128" i="26"/>
  <c r="AA127" i="26"/>
  <c r="X127" i="26"/>
  <c r="U127" i="26"/>
  <c r="R127" i="26"/>
  <c r="AA126" i="26"/>
  <c r="X126" i="26"/>
  <c r="U126" i="26"/>
  <c r="R126" i="26"/>
  <c r="AA125" i="26"/>
  <c r="X125" i="26"/>
  <c r="U125" i="26"/>
  <c r="R125" i="26"/>
  <c r="AA124" i="26"/>
  <c r="X124" i="26"/>
  <c r="U124" i="26"/>
  <c r="R124" i="26"/>
  <c r="AA123" i="26"/>
  <c r="X123" i="26"/>
  <c r="U123" i="26"/>
  <c r="R123" i="26"/>
  <c r="AA122" i="26"/>
  <c r="X122" i="26"/>
  <c r="U122" i="26"/>
  <c r="R122" i="26"/>
  <c r="AA121" i="26"/>
  <c r="X121" i="26"/>
  <c r="U121" i="26"/>
  <c r="R121" i="26"/>
  <c r="AA120" i="26"/>
  <c r="X120" i="26"/>
  <c r="U120" i="26"/>
  <c r="R120" i="26"/>
  <c r="AA119" i="26"/>
  <c r="X119" i="26"/>
  <c r="U119" i="26"/>
  <c r="R119" i="26"/>
  <c r="AA118" i="26"/>
  <c r="X118" i="26"/>
  <c r="U118" i="26"/>
  <c r="R118" i="26"/>
  <c r="AA117" i="26"/>
  <c r="X117" i="26"/>
  <c r="U117" i="26"/>
  <c r="R117" i="26"/>
  <c r="AA116" i="26"/>
  <c r="X116" i="26"/>
  <c r="U116" i="26"/>
  <c r="R116" i="26"/>
  <c r="AA115" i="26"/>
  <c r="X115" i="26"/>
  <c r="U115" i="26"/>
  <c r="R115" i="26"/>
  <c r="AA114" i="26"/>
  <c r="X114" i="26"/>
  <c r="U114" i="26"/>
  <c r="R114" i="26"/>
  <c r="AA113" i="26"/>
  <c r="X113" i="26"/>
  <c r="U113" i="26"/>
  <c r="R113" i="26"/>
  <c r="AA112" i="26"/>
  <c r="X112" i="26"/>
  <c r="U112" i="26"/>
  <c r="R112" i="26"/>
  <c r="AA111" i="26"/>
  <c r="X111" i="26"/>
  <c r="U111" i="26"/>
  <c r="R111" i="26"/>
  <c r="AA110" i="26"/>
  <c r="X110" i="26"/>
  <c r="U110" i="26"/>
  <c r="R110" i="26"/>
  <c r="AA109" i="26"/>
  <c r="X109" i="26"/>
  <c r="U109" i="26"/>
  <c r="R109" i="26"/>
  <c r="AA108" i="26"/>
  <c r="X108" i="26"/>
  <c r="U108" i="26"/>
  <c r="R108" i="26"/>
  <c r="AA107" i="26"/>
  <c r="X107" i="26"/>
  <c r="U107" i="26"/>
  <c r="R107" i="26"/>
  <c r="AA106" i="26"/>
  <c r="X106" i="26"/>
  <c r="U106" i="26"/>
  <c r="R106" i="26"/>
  <c r="AA105" i="26"/>
  <c r="X105" i="26"/>
  <c r="U105" i="26"/>
  <c r="R105" i="26"/>
  <c r="AA104" i="26"/>
  <c r="X104" i="26"/>
  <c r="U104" i="26"/>
  <c r="R104" i="26"/>
  <c r="AA103" i="26"/>
  <c r="X103" i="26"/>
  <c r="U103" i="26"/>
  <c r="R103" i="26"/>
  <c r="AA102" i="26"/>
  <c r="X102" i="26"/>
  <c r="U102" i="26"/>
  <c r="R102" i="26"/>
  <c r="AA101" i="26"/>
  <c r="X101" i="26"/>
  <c r="U101" i="26"/>
  <c r="R101" i="26"/>
  <c r="AA100" i="26"/>
  <c r="X100" i="26"/>
  <c r="U100" i="26"/>
  <c r="R100" i="26"/>
  <c r="AA99" i="26"/>
  <c r="X99" i="26"/>
  <c r="U99" i="26"/>
  <c r="R99" i="26"/>
  <c r="AA98" i="26"/>
  <c r="X98" i="26"/>
  <c r="U98" i="26"/>
  <c r="R98" i="26"/>
  <c r="AA97" i="26"/>
  <c r="X97" i="26"/>
  <c r="U97" i="26"/>
  <c r="R97" i="26"/>
  <c r="AA96" i="26"/>
  <c r="X96" i="26"/>
  <c r="U96" i="26"/>
  <c r="R96" i="26"/>
  <c r="AA95" i="26"/>
  <c r="X95" i="26"/>
  <c r="U95" i="26"/>
  <c r="R95" i="26"/>
  <c r="AA94" i="26"/>
  <c r="X94" i="26"/>
  <c r="U94" i="26"/>
  <c r="R94" i="26"/>
  <c r="AA93" i="26"/>
  <c r="X93" i="26"/>
  <c r="U93" i="26"/>
  <c r="R93" i="26"/>
  <c r="AA92" i="26"/>
  <c r="X92" i="26"/>
  <c r="U92" i="26"/>
  <c r="R92" i="26"/>
  <c r="AA91" i="26"/>
  <c r="X91" i="26"/>
  <c r="U91" i="26"/>
  <c r="R91" i="26"/>
  <c r="AA90" i="26"/>
  <c r="X90" i="26"/>
  <c r="U90" i="26"/>
  <c r="R90" i="26"/>
  <c r="AA89" i="26"/>
  <c r="X89" i="26"/>
  <c r="U89" i="26"/>
  <c r="R89" i="26"/>
  <c r="AA88" i="26"/>
  <c r="X88" i="26"/>
  <c r="U88" i="26"/>
  <c r="R88" i="26"/>
  <c r="AA87" i="26"/>
  <c r="X87" i="26"/>
  <c r="U87" i="26"/>
  <c r="R87" i="26"/>
  <c r="AA86" i="26"/>
  <c r="X86" i="26"/>
  <c r="U86" i="26"/>
  <c r="R86" i="26"/>
  <c r="AA85" i="26"/>
  <c r="X85" i="26"/>
  <c r="U85" i="26"/>
  <c r="R85" i="26"/>
  <c r="AA84" i="26"/>
  <c r="X84" i="26"/>
  <c r="U84" i="26"/>
  <c r="R84" i="26"/>
  <c r="AA78" i="26"/>
  <c r="X78" i="26"/>
  <c r="U78" i="26"/>
  <c r="R78" i="26"/>
  <c r="AA77" i="26"/>
  <c r="X77" i="26"/>
  <c r="U77" i="26"/>
  <c r="R77" i="26"/>
  <c r="AA76" i="26"/>
  <c r="X76" i="26"/>
  <c r="U76" i="26"/>
  <c r="R76" i="26"/>
  <c r="AA75" i="26"/>
  <c r="X75" i="26"/>
  <c r="U75" i="26"/>
  <c r="R75" i="26"/>
  <c r="AA74" i="26"/>
  <c r="X74" i="26"/>
  <c r="U74" i="26"/>
  <c r="R74" i="26"/>
  <c r="AA73" i="26"/>
  <c r="X73" i="26"/>
  <c r="U73" i="26"/>
  <c r="R73" i="26"/>
  <c r="AA72" i="26"/>
  <c r="X72" i="26"/>
  <c r="U72" i="26"/>
  <c r="R72" i="26"/>
  <c r="AA71" i="26"/>
  <c r="X71" i="26"/>
  <c r="U71" i="26"/>
  <c r="R71" i="26"/>
  <c r="AA70" i="26"/>
  <c r="X70" i="26"/>
  <c r="U70" i="26"/>
  <c r="R70" i="26"/>
  <c r="AA69" i="26"/>
  <c r="X69" i="26"/>
  <c r="U69" i="26"/>
  <c r="R69" i="26"/>
  <c r="AA68" i="26"/>
  <c r="X68" i="26"/>
  <c r="U68" i="26"/>
  <c r="R68" i="26"/>
  <c r="AA67" i="26"/>
  <c r="X67" i="26"/>
  <c r="U67" i="26"/>
  <c r="R67" i="26"/>
  <c r="AA66" i="26"/>
  <c r="X66" i="26"/>
  <c r="U66" i="26"/>
  <c r="R66" i="26"/>
  <c r="AA65" i="26"/>
  <c r="X65" i="26"/>
  <c r="U65" i="26"/>
  <c r="R65" i="26"/>
  <c r="AA64" i="26"/>
  <c r="X64" i="26"/>
  <c r="U64" i="26"/>
  <c r="R64" i="26"/>
  <c r="AA63" i="26"/>
  <c r="X63" i="26"/>
  <c r="U63" i="26"/>
  <c r="R63" i="26"/>
  <c r="AA62" i="26"/>
  <c r="X62" i="26"/>
  <c r="U62" i="26"/>
  <c r="R62" i="26"/>
  <c r="AA61" i="26"/>
  <c r="X61" i="26"/>
  <c r="U61" i="26"/>
  <c r="R61" i="26"/>
  <c r="AA60" i="26"/>
  <c r="X60" i="26"/>
  <c r="U60" i="26"/>
  <c r="R60" i="26"/>
  <c r="AA59" i="26"/>
  <c r="X59" i="26"/>
  <c r="U59" i="26"/>
  <c r="R59" i="26"/>
  <c r="AA58" i="26"/>
  <c r="X58" i="26"/>
  <c r="U58" i="26"/>
  <c r="R58" i="26"/>
  <c r="AA57" i="26"/>
  <c r="X57" i="26"/>
  <c r="U57" i="26"/>
  <c r="R57" i="26"/>
  <c r="AA56" i="26"/>
  <c r="X56" i="26"/>
  <c r="U56" i="26"/>
  <c r="R56" i="26"/>
  <c r="AA55" i="26"/>
  <c r="X55" i="26"/>
  <c r="U55" i="26"/>
  <c r="R55" i="26"/>
  <c r="AA54" i="26"/>
  <c r="X54" i="26"/>
  <c r="U54" i="26"/>
  <c r="R54" i="26"/>
  <c r="AA53" i="26"/>
  <c r="X53" i="26"/>
  <c r="U53" i="26"/>
  <c r="R53" i="26"/>
  <c r="AA52" i="26"/>
  <c r="X52" i="26"/>
  <c r="U52" i="26"/>
  <c r="R52" i="26"/>
  <c r="AA51" i="26"/>
  <c r="X51" i="26"/>
  <c r="U51" i="26"/>
  <c r="R51" i="26"/>
  <c r="AA50" i="26"/>
  <c r="X50" i="26"/>
  <c r="U50" i="26"/>
  <c r="R50" i="26"/>
  <c r="AA49" i="26"/>
  <c r="X49" i="26"/>
  <c r="U49" i="26"/>
  <c r="R49" i="26"/>
  <c r="AA48" i="26"/>
  <c r="X48" i="26"/>
  <c r="U48" i="26"/>
  <c r="R48" i="26"/>
  <c r="AA47" i="26"/>
  <c r="X47" i="26"/>
  <c r="U47" i="26"/>
  <c r="R47" i="26"/>
  <c r="AA46" i="26"/>
  <c r="X46" i="26"/>
  <c r="U46" i="26"/>
  <c r="R46" i="26"/>
  <c r="AA45" i="26"/>
  <c r="X45" i="26"/>
  <c r="U45" i="26"/>
  <c r="R45" i="26"/>
  <c r="AA44" i="26"/>
  <c r="X44" i="26"/>
  <c r="U44" i="26"/>
  <c r="R44" i="26"/>
  <c r="AA43" i="26"/>
  <c r="X43" i="26"/>
  <c r="U43" i="26"/>
  <c r="R43" i="26"/>
  <c r="AA42" i="26"/>
  <c r="X42" i="26"/>
  <c r="U42" i="26"/>
  <c r="R42" i="26"/>
  <c r="AA41" i="26"/>
  <c r="X41" i="26"/>
  <c r="U41" i="26"/>
  <c r="R41" i="26"/>
  <c r="AA40" i="26"/>
  <c r="X40" i="26"/>
  <c r="U40" i="26"/>
  <c r="R40" i="26"/>
  <c r="AA39" i="26"/>
  <c r="X39" i="26"/>
  <c r="U39" i="26"/>
  <c r="R39" i="26"/>
  <c r="AA38" i="26"/>
  <c r="X38" i="26"/>
  <c r="U38" i="26"/>
  <c r="R38" i="26"/>
  <c r="AA37" i="26"/>
  <c r="X37" i="26"/>
  <c r="U37" i="26"/>
  <c r="R37" i="26"/>
  <c r="AA36" i="26"/>
  <c r="X36" i="26"/>
  <c r="U36" i="26"/>
  <c r="R36" i="26"/>
  <c r="AA35" i="26"/>
  <c r="X35" i="26"/>
  <c r="U35" i="26"/>
  <c r="R35" i="26"/>
  <c r="AA34" i="26"/>
  <c r="X34" i="26"/>
  <c r="U34" i="26"/>
  <c r="R34" i="26"/>
  <c r="AA33" i="26"/>
  <c r="X33" i="26"/>
  <c r="U33" i="26"/>
  <c r="R33" i="26"/>
  <c r="AA32" i="26"/>
  <c r="X32" i="26"/>
  <c r="U32" i="26"/>
  <c r="R32" i="26"/>
  <c r="AA31" i="26"/>
  <c r="X31" i="26"/>
  <c r="U31" i="26"/>
  <c r="R31" i="26"/>
  <c r="AA30" i="26"/>
  <c r="X30" i="26"/>
  <c r="U30" i="26"/>
  <c r="R30" i="26"/>
  <c r="AA29" i="26"/>
  <c r="X29" i="26"/>
  <c r="U29" i="26"/>
  <c r="R29" i="26"/>
  <c r="AA28" i="26"/>
  <c r="X28" i="26"/>
  <c r="U28" i="26"/>
  <c r="R28" i="26"/>
  <c r="AA27" i="26"/>
  <c r="X27" i="26"/>
  <c r="U27" i="26"/>
  <c r="R27" i="26"/>
  <c r="AA26" i="26"/>
  <c r="X26" i="26"/>
  <c r="U26" i="26"/>
  <c r="R26" i="26"/>
  <c r="AA25" i="26"/>
  <c r="X25" i="26"/>
  <c r="U25" i="26"/>
  <c r="R25" i="26"/>
  <c r="AA24" i="26"/>
  <c r="X24" i="26"/>
  <c r="U24" i="26"/>
  <c r="R24" i="26"/>
  <c r="AA23" i="26"/>
  <c r="X23" i="26"/>
  <c r="U23" i="26"/>
  <c r="R23" i="26"/>
  <c r="AA22" i="26"/>
  <c r="X22" i="26"/>
  <c r="U22" i="26"/>
  <c r="R22" i="26"/>
  <c r="AA21" i="26"/>
  <c r="X21" i="26"/>
  <c r="U21" i="26"/>
  <c r="R21" i="26"/>
  <c r="AA20" i="26"/>
  <c r="X20" i="26"/>
  <c r="U20" i="26"/>
  <c r="R20" i="26"/>
  <c r="AA19" i="26"/>
  <c r="X19" i="26"/>
  <c r="U19" i="26"/>
  <c r="R19" i="26"/>
  <c r="AA18" i="26"/>
  <c r="X18" i="26"/>
  <c r="U18" i="26"/>
  <c r="R18" i="26"/>
  <c r="AA17" i="26"/>
  <c r="X17" i="26"/>
  <c r="U17" i="26"/>
  <c r="R17" i="26"/>
  <c r="AA16" i="26"/>
  <c r="X16" i="26"/>
  <c r="U16" i="26"/>
  <c r="R16" i="26"/>
  <c r="AA15" i="26"/>
  <c r="X15" i="26"/>
  <c r="U15" i="26"/>
  <c r="R15" i="26"/>
  <c r="AA13" i="26"/>
  <c r="X13" i="26"/>
  <c r="U13" i="26"/>
  <c r="R13" i="26"/>
  <c r="AA12" i="26"/>
  <c r="X12" i="26"/>
  <c r="U12" i="26"/>
  <c r="R12" i="26"/>
  <c r="AA986" i="14"/>
  <c r="X986" i="14"/>
  <c r="U986" i="14"/>
  <c r="R986" i="14"/>
  <c r="AA985" i="14"/>
  <c r="X985" i="14"/>
  <c r="U985" i="14"/>
  <c r="R985" i="14"/>
  <c r="AA984" i="14"/>
  <c r="X984" i="14"/>
  <c r="U984" i="14"/>
  <c r="R984" i="14"/>
  <c r="AA983" i="14"/>
  <c r="X983" i="14"/>
  <c r="U983" i="14"/>
  <c r="R983" i="14"/>
  <c r="AA982" i="14"/>
  <c r="X982" i="14"/>
  <c r="U982" i="14"/>
  <c r="R982" i="14"/>
  <c r="AA981" i="14"/>
  <c r="X981" i="14"/>
  <c r="U981" i="14"/>
  <c r="R981" i="14"/>
  <c r="AA980" i="14"/>
  <c r="X980" i="14"/>
  <c r="U980" i="14"/>
  <c r="R980" i="14"/>
  <c r="AA979" i="14"/>
  <c r="X979" i="14"/>
  <c r="U979" i="14"/>
  <c r="R979" i="14"/>
  <c r="AA978" i="14"/>
  <c r="X978" i="14"/>
  <c r="U978" i="14"/>
  <c r="R978" i="14"/>
  <c r="AA977" i="14"/>
  <c r="X977" i="14"/>
  <c r="U977" i="14"/>
  <c r="R977" i="14"/>
  <c r="AA976" i="14"/>
  <c r="X976" i="14"/>
  <c r="U976" i="14"/>
  <c r="R976" i="14"/>
  <c r="AA975" i="14"/>
  <c r="X975" i="14"/>
  <c r="U975" i="14"/>
  <c r="R975" i="14"/>
  <c r="AA974" i="14"/>
  <c r="X974" i="14"/>
  <c r="U974" i="14"/>
  <c r="R974" i="14"/>
  <c r="AA973" i="14"/>
  <c r="X973" i="14"/>
  <c r="U973" i="14"/>
  <c r="R973" i="14"/>
  <c r="AA972" i="14"/>
  <c r="X972" i="14"/>
  <c r="U972" i="14"/>
  <c r="R972" i="14"/>
  <c r="AA971" i="14"/>
  <c r="X971" i="14"/>
  <c r="U971" i="14"/>
  <c r="R971" i="14"/>
  <c r="AA970" i="14"/>
  <c r="X970" i="14"/>
  <c r="U970" i="14"/>
  <c r="R970" i="14"/>
  <c r="AA969" i="14"/>
  <c r="X969" i="14"/>
  <c r="U969" i="14"/>
  <c r="R969" i="14"/>
  <c r="AA968" i="14"/>
  <c r="X968" i="14"/>
  <c r="U968" i="14"/>
  <c r="R968" i="14"/>
  <c r="AA967" i="14"/>
  <c r="X967" i="14"/>
  <c r="U967" i="14"/>
  <c r="R967" i="14"/>
  <c r="AA966" i="14"/>
  <c r="X966" i="14"/>
  <c r="U966" i="14"/>
  <c r="R966" i="14"/>
  <c r="AA965" i="14"/>
  <c r="X965" i="14"/>
  <c r="U965" i="14"/>
  <c r="R965" i="14"/>
  <c r="AA964" i="14"/>
  <c r="X964" i="14"/>
  <c r="U964" i="14"/>
  <c r="R964" i="14"/>
  <c r="AA963" i="14"/>
  <c r="X963" i="14"/>
  <c r="U963" i="14"/>
  <c r="R963" i="14"/>
  <c r="AA957" i="14"/>
  <c r="X957" i="14"/>
  <c r="U957" i="14"/>
  <c r="R957" i="14"/>
  <c r="AA956" i="14"/>
  <c r="X956" i="14"/>
  <c r="U956" i="14"/>
  <c r="R956" i="14"/>
  <c r="AA955" i="14"/>
  <c r="X955" i="14"/>
  <c r="U955" i="14"/>
  <c r="R955" i="14"/>
  <c r="AA954" i="14"/>
  <c r="X954" i="14"/>
  <c r="U954" i="14"/>
  <c r="R954" i="14"/>
  <c r="AA953" i="14"/>
  <c r="X953" i="14"/>
  <c r="U953" i="14"/>
  <c r="R953" i="14"/>
  <c r="AA952" i="14"/>
  <c r="X952" i="14"/>
  <c r="U952" i="14"/>
  <c r="R952" i="14"/>
  <c r="AA951" i="14"/>
  <c r="X951" i="14"/>
  <c r="U951" i="14"/>
  <c r="R951" i="14"/>
  <c r="AA950" i="14"/>
  <c r="X950" i="14"/>
  <c r="U950" i="14"/>
  <c r="R950" i="14"/>
  <c r="AA949" i="14"/>
  <c r="X949" i="14"/>
  <c r="U949" i="14"/>
  <c r="R949" i="14"/>
  <c r="AA948" i="14"/>
  <c r="X948" i="14"/>
  <c r="U948" i="14"/>
  <c r="R948" i="14"/>
  <c r="AA947" i="14"/>
  <c r="X947" i="14"/>
  <c r="U947" i="14"/>
  <c r="R947" i="14"/>
  <c r="AA946" i="14"/>
  <c r="X946" i="14"/>
  <c r="U946" i="14"/>
  <c r="R946" i="14"/>
  <c r="AA945" i="14"/>
  <c r="X945" i="14"/>
  <c r="U945" i="14"/>
  <c r="R945" i="14"/>
  <c r="AA944" i="14"/>
  <c r="X944" i="14"/>
  <c r="U944" i="14"/>
  <c r="R944" i="14"/>
  <c r="AA943" i="14"/>
  <c r="X943" i="14"/>
  <c r="U943" i="14"/>
  <c r="R943" i="14"/>
  <c r="AA942" i="14"/>
  <c r="X942" i="14"/>
  <c r="U942" i="14"/>
  <c r="R942" i="14"/>
  <c r="AA941" i="14"/>
  <c r="X941" i="14"/>
  <c r="U941" i="14"/>
  <c r="R941" i="14"/>
  <c r="AA940" i="14"/>
  <c r="X940" i="14"/>
  <c r="U940" i="14"/>
  <c r="R940" i="14"/>
  <c r="AA939" i="14"/>
  <c r="X939" i="14"/>
  <c r="U939" i="14"/>
  <c r="R939" i="14"/>
  <c r="AA938" i="14"/>
  <c r="X938" i="14"/>
  <c r="U938" i="14"/>
  <c r="R938" i="14"/>
  <c r="AA937" i="14"/>
  <c r="X937" i="14"/>
  <c r="U937" i="14"/>
  <c r="R937" i="14"/>
  <c r="AA936" i="14"/>
  <c r="X936" i="14"/>
  <c r="U936" i="14"/>
  <c r="R936" i="14"/>
  <c r="AA935" i="14"/>
  <c r="X935" i="14"/>
  <c r="U935" i="14"/>
  <c r="R935" i="14"/>
  <c r="AA934" i="14"/>
  <c r="X934" i="14"/>
  <c r="U934" i="14"/>
  <c r="R934" i="14"/>
  <c r="AA928" i="14"/>
  <c r="X928" i="14"/>
  <c r="U928" i="14"/>
  <c r="R928" i="14"/>
  <c r="AA927" i="14"/>
  <c r="X927" i="14"/>
  <c r="U927" i="14"/>
  <c r="R927" i="14"/>
  <c r="AA926" i="14"/>
  <c r="X926" i="14"/>
  <c r="U926" i="14"/>
  <c r="R926" i="14"/>
  <c r="AA925" i="14"/>
  <c r="X925" i="14"/>
  <c r="U925" i="14"/>
  <c r="R925" i="14"/>
  <c r="AA924" i="14"/>
  <c r="X924" i="14"/>
  <c r="U924" i="14"/>
  <c r="R924" i="14"/>
  <c r="AA923" i="14"/>
  <c r="X923" i="14"/>
  <c r="U923" i="14"/>
  <c r="R923" i="14"/>
  <c r="AA922" i="14"/>
  <c r="X922" i="14"/>
  <c r="U922" i="14"/>
  <c r="R922" i="14"/>
  <c r="AA921" i="14"/>
  <c r="X921" i="14"/>
  <c r="U921" i="14"/>
  <c r="R921" i="14"/>
  <c r="AA920" i="14"/>
  <c r="X920" i="14"/>
  <c r="U920" i="14"/>
  <c r="R920" i="14"/>
  <c r="AA914" i="14"/>
  <c r="X914" i="14"/>
  <c r="U914" i="14"/>
  <c r="R914" i="14"/>
  <c r="AA913" i="14"/>
  <c r="X913" i="14"/>
  <c r="U913" i="14"/>
  <c r="R913" i="14"/>
  <c r="AA912" i="14"/>
  <c r="X912" i="14"/>
  <c r="U912" i="14"/>
  <c r="R912" i="14"/>
  <c r="AA911" i="14"/>
  <c r="X911" i="14"/>
  <c r="U911" i="14"/>
  <c r="R911" i="14"/>
  <c r="AA910" i="14"/>
  <c r="X910" i="14"/>
  <c r="U910" i="14"/>
  <c r="R910" i="14"/>
  <c r="AA909" i="14"/>
  <c r="X909" i="14"/>
  <c r="U909" i="14"/>
  <c r="R909" i="14"/>
  <c r="AA908" i="14"/>
  <c r="X908" i="14"/>
  <c r="U908" i="14"/>
  <c r="R908" i="14"/>
  <c r="AA907" i="14"/>
  <c r="X907" i="14"/>
  <c r="U907" i="14"/>
  <c r="R907" i="14"/>
  <c r="AA906" i="14"/>
  <c r="X906" i="14"/>
  <c r="U906" i="14"/>
  <c r="R906" i="14"/>
  <c r="AA905" i="14"/>
  <c r="X905" i="14"/>
  <c r="U905" i="14"/>
  <c r="R905" i="14"/>
  <c r="AA904" i="14"/>
  <c r="X904" i="14"/>
  <c r="U904" i="14"/>
  <c r="R904" i="14"/>
  <c r="AA903" i="14"/>
  <c r="X903" i="14"/>
  <c r="U903" i="14"/>
  <c r="R903" i="14"/>
  <c r="AA902" i="14"/>
  <c r="X902" i="14"/>
  <c r="U902" i="14"/>
  <c r="R902" i="14"/>
  <c r="AA901" i="14"/>
  <c r="X901" i="14"/>
  <c r="U901" i="14"/>
  <c r="R901" i="14"/>
  <c r="AA900" i="14"/>
  <c r="X900" i="14"/>
  <c r="U900" i="14"/>
  <c r="R900" i="14"/>
  <c r="AA899" i="14"/>
  <c r="X899" i="14"/>
  <c r="U899" i="14"/>
  <c r="R899" i="14"/>
  <c r="AA898" i="14"/>
  <c r="X898" i="14"/>
  <c r="U898" i="14"/>
  <c r="R898" i="14"/>
  <c r="AA897" i="14"/>
  <c r="X897" i="14"/>
  <c r="U897" i="14"/>
  <c r="R897" i="14"/>
  <c r="AA896" i="14"/>
  <c r="X896" i="14"/>
  <c r="U896" i="14"/>
  <c r="R896" i="14"/>
  <c r="AA895" i="14"/>
  <c r="X895" i="14"/>
  <c r="U895" i="14"/>
  <c r="R895" i="14"/>
  <c r="AA894" i="14"/>
  <c r="X894" i="14"/>
  <c r="U894" i="14"/>
  <c r="R894" i="14"/>
  <c r="AA893" i="14"/>
  <c r="X893" i="14"/>
  <c r="U893" i="14"/>
  <c r="R893" i="14"/>
  <c r="AA892" i="14"/>
  <c r="X892" i="14"/>
  <c r="U892" i="14"/>
  <c r="R892" i="14"/>
  <c r="AA891" i="14"/>
  <c r="X891" i="14"/>
  <c r="U891" i="14"/>
  <c r="R891" i="14"/>
  <c r="AA890" i="14"/>
  <c r="X890" i="14"/>
  <c r="U890" i="14"/>
  <c r="R890" i="14"/>
  <c r="AA889" i="14"/>
  <c r="X889" i="14"/>
  <c r="U889" i="14"/>
  <c r="R889" i="14"/>
  <c r="AA888" i="14"/>
  <c r="X888" i="14"/>
  <c r="U888" i="14"/>
  <c r="R888" i="14"/>
  <c r="AA887" i="14"/>
  <c r="X887" i="14"/>
  <c r="U887" i="14"/>
  <c r="R887" i="14"/>
  <c r="AA886" i="14"/>
  <c r="X886" i="14"/>
  <c r="U886" i="14"/>
  <c r="R886" i="14"/>
  <c r="AA885" i="14"/>
  <c r="X885" i="14"/>
  <c r="U885" i="14"/>
  <c r="R885" i="14"/>
  <c r="AA884" i="14"/>
  <c r="X884" i="14"/>
  <c r="U884" i="14"/>
  <c r="R884" i="14"/>
  <c r="AA883" i="14"/>
  <c r="X883" i="14"/>
  <c r="U883" i="14"/>
  <c r="R883" i="14"/>
  <c r="AA882" i="14"/>
  <c r="X882" i="14"/>
  <c r="U882" i="14"/>
  <c r="R882" i="14"/>
  <c r="AA876" i="14"/>
  <c r="X876" i="14"/>
  <c r="U876" i="14"/>
  <c r="R876" i="14"/>
  <c r="AA875" i="14"/>
  <c r="X875" i="14"/>
  <c r="U875" i="14"/>
  <c r="R875" i="14"/>
  <c r="AA874" i="14"/>
  <c r="X874" i="14"/>
  <c r="U874" i="14"/>
  <c r="R874" i="14"/>
  <c r="AA873" i="14"/>
  <c r="X873" i="14"/>
  <c r="U873" i="14"/>
  <c r="R873" i="14"/>
  <c r="AA872" i="14"/>
  <c r="X872" i="14"/>
  <c r="U872" i="14"/>
  <c r="R872" i="14"/>
  <c r="AA871" i="14"/>
  <c r="X871" i="14"/>
  <c r="U871" i="14"/>
  <c r="R871" i="14"/>
  <c r="AA870" i="14"/>
  <c r="X870" i="14"/>
  <c r="U870" i="14"/>
  <c r="R870" i="14"/>
  <c r="AA869" i="14"/>
  <c r="X869" i="14"/>
  <c r="U869" i="14"/>
  <c r="R869" i="14"/>
  <c r="AA868" i="14"/>
  <c r="X868" i="14"/>
  <c r="U868" i="14"/>
  <c r="R868" i="14"/>
  <c r="AA867" i="14"/>
  <c r="X867" i="14"/>
  <c r="U867" i="14"/>
  <c r="R867" i="14"/>
  <c r="AA866" i="14"/>
  <c r="X866" i="14"/>
  <c r="U866" i="14"/>
  <c r="R866" i="14"/>
  <c r="AA865" i="14"/>
  <c r="X865" i="14"/>
  <c r="U865" i="14"/>
  <c r="R865" i="14"/>
  <c r="AA864" i="14"/>
  <c r="X864" i="14"/>
  <c r="U864" i="14"/>
  <c r="R864" i="14"/>
  <c r="AA863" i="14"/>
  <c r="X863" i="14"/>
  <c r="U863" i="14"/>
  <c r="R863" i="14"/>
  <c r="AA862" i="14"/>
  <c r="X862" i="14"/>
  <c r="U862" i="14"/>
  <c r="R862" i="14"/>
  <c r="AA861" i="14"/>
  <c r="X861" i="14"/>
  <c r="U861" i="14"/>
  <c r="R861" i="14"/>
  <c r="AA860" i="14"/>
  <c r="X860" i="14"/>
  <c r="U860" i="14"/>
  <c r="R860" i="14"/>
  <c r="AA859" i="14"/>
  <c r="X859" i="14"/>
  <c r="U859" i="14"/>
  <c r="R859" i="14"/>
  <c r="AA858" i="14"/>
  <c r="X858" i="14"/>
  <c r="U858" i="14"/>
  <c r="R858" i="14"/>
  <c r="AA857" i="14"/>
  <c r="X857" i="14"/>
  <c r="U857" i="14"/>
  <c r="R857" i="14"/>
  <c r="AA856" i="14"/>
  <c r="X856" i="14"/>
  <c r="U856" i="14"/>
  <c r="R856" i="14"/>
  <c r="AA855" i="14"/>
  <c r="X855" i="14"/>
  <c r="U855" i="14"/>
  <c r="R855" i="14"/>
  <c r="AA854" i="14"/>
  <c r="X854" i="14"/>
  <c r="U854" i="14"/>
  <c r="R854" i="14"/>
  <c r="AA853" i="14"/>
  <c r="X853" i="14"/>
  <c r="U853" i="14"/>
  <c r="R853" i="14"/>
  <c r="AA852" i="14"/>
  <c r="X852" i="14"/>
  <c r="U852" i="14"/>
  <c r="R852" i="14"/>
  <c r="AA851" i="14"/>
  <c r="X851" i="14"/>
  <c r="U851" i="14"/>
  <c r="R851" i="14"/>
  <c r="AA850" i="14"/>
  <c r="X850" i="14"/>
  <c r="U850" i="14"/>
  <c r="R850" i="14"/>
  <c r="AA849" i="14"/>
  <c r="X849" i="14"/>
  <c r="U849" i="14"/>
  <c r="R849" i="14"/>
  <c r="AA848" i="14"/>
  <c r="X848" i="14"/>
  <c r="U848" i="14"/>
  <c r="R848" i="14"/>
  <c r="AA847" i="14"/>
  <c r="X847" i="14"/>
  <c r="U847" i="14"/>
  <c r="R847" i="14"/>
  <c r="AA846" i="14"/>
  <c r="X846" i="14"/>
  <c r="U846" i="14"/>
  <c r="R846" i="14"/>
  <c r="AA845" i="14"/>
  <c r="X845" i="14"/>
  <c r="U845" i="14"/>
  <c r="R845" i="14"/>
  <c r="AA844" i="14"/>
  <c r="X844" i="14"/>
  <c r="U844" i="14"/>
  <c r="R844" i="14"/>
  <c r="AA843" i="14"/>
  <c r="X843" i="14"/>
  <c r="U843" i="14"/>
  <c r="R843" i="14"/>
  <c r="AA842" i="14"/>
  <c r="X842" i="14"/>
  <c r="U842" i="14"/>
  <c r="R842" i="14"/>
  <c r="AA841" i="14"/>
  <c r="X841" i="14"/>
  <c r="U841" i="14"/>
  <c r="R841" i="14"/>
  <c r="AA840" i="14"/>
  <c r="X840" i="14"/>
  <c r="U840" i="14"/>
  <c r="R840" i="14"/>
  <c r="AA839" i="14"/>
  <c r="X839" i="14"/>
  <c r="U839" i="14"/>
  <c r="R839" i="14"/>
  <c r="AA838" i="14"/>
  <c r="X838" i="14"/>
  <c r="U838" i="14"/>
  <c r="R838" i="14"/>
  <c r="AA837" i="14"/>
  <c r="X837" i="14"/>
  <c r="U837" i="14"/>
  <c r="R837" i="14"/>
  <c r="AA836" i="14"/>
  <c r="X836" i="14"/>
  <c r="U836" i="14"/>
  <c r="R836" i="14"/>
  <c r="AA830" i="14"/>
  <c r="X830" i="14"/>
  <c r="U830" i="14"/>
  <c r="R830" i="14"/>
  <c r="AA829" i="14"/>
  <c r="X829" i="14"/>
  <c r="U829" i="14"/>
  <c r="R829" i="14"/>
  <c r="AA828" i="14"/>
  <c r="X828" i="14"/>
  <c r="U828" i="14"/>
  <c r="R828" i="14"/>
  <c r="AA827" i="14"/>
  <c r="X827" i="14"/>
  <c r="U827" i="14"/>
  <c r="R827" i="14"/>
  <c r="AA826" i="14"/>
  <c r="X826" i="14"/>
  <c r="U826" i="14"/>
  <c r="R826" i="14"/>
  <c r="AA825" i="14"/>
  <c r="X825" i="14"/>
  <c r="U825" i="14"/>
  <c r="R825" i="14"/>
  <c r="AA824" i="14"/>
  <c r="X824" i="14"/>
  <c r="U824" i="14"/>
  <c r="R824" i="14"/>
  <c r="AA823" i="14"/>
  <c r="X823" i="14"/>
  <c r="U823" i="14"/>
  <c r="R823" i="14"/>
  <c r="AA822" i="14"/>
  <c r="X822" i="14"/>
  <c r="U822" i="14"/>
  <c r="R822" i="14"/>
  <c r="AA821" i="14"/>
  <c r="X821" i="14"/>
  <c r="U821" i="14"/>
  <c r="R821" i="14"/>
  <c r="AA820" i="14"/>
  <c r="X820" i="14"/>
  <c r="U820" i="14"/>
  <c r="R820" i="14"/>
  <c r="AA819" i="14"/>
  <c r="X819" i="14"/>
  <c r="U819" i="14"/>
  <c r="R819" i="14"/>
  <c r="AA818" i="14"/>
  <c r="X818" i="14"/>
  <c r="U818" i="14"/>
  <c r="R818" i="14"/>
  <c r="AA817" i="14"/>
  <c r="X817" i="14"/>
  <c r="U817" i="14"/>
  <c r="R817" i="14"/>
  <c r="AA816" i="14"/>
  <c r="X816" i="14"/>
  <c r="U816" i="14"/>
  <c r="R816" i="14"/>
  <c r="AA815" i="14"/>
  <c r="X815" i="14"/>
  <c r="U815" i="14"/>
  <c r="R815" i="14"/>
  <c r="AA814" i="14"/>
  <c r="X814" i="14"/>
  <c r="U814" i="14"/>
  <c r="R814" i="14"/>
  <c r="AA813" i="14"/>
  <c r="X813" i="14"/>
  <c r="U813" i="14"/>
  <c r="R813" i="14"/>
  <c r="AA812" i="14"/>
  <c r="X812" i="14"/>
  <c r="U812" i="14"/>
  <c r="R812" i="14"/>
  <c r="AA811" i="14"/>
  <c r="X811" i="14"/>
  <c r="U811" i="14"/>
  <c r="R811" i="14"/>
  <c r="AA810" i="14"/>
  <c r="X810" i="14"/>
  <c r="U810" i="14"/>
  <c r="R810" i="14"/>
  <c r="AA809" i="14"/>
  <c r="X809" i="14"/>
  <c r="U809" i="14"/>
  <c r="R809" i="14"/>
  <c r="AA808" i="14"/>
  <c r="X808" i="14"/>
  <c r="U808" i="14"/>
  <c r="R808" i="14"/>
  <c r="AA807" i="14"/>
  <c r="X807" i="14"/>
  <c r="U807" i="14"/>
  <c r="R807" i="14"/>
  <c r="AA806" i="14"/>
  <c r="X806" i="14"/>
  <c r="U806" i="14"/>
  <c r="R806" i="14"/>
  <c r="AA805" i="14"/>
  <c r="X805" i="14"/>
  <c r="U805" i="14"/>
  <c r="R805" i="14"/>
  <c r="AA804" i="14"/>
  <c r="X804" i="14"/>
  <c r="U804" i="14"/>
  <c r="R804" i="14"/>
  <c r="AA803" i="14"/>
  <c r="X803" i="14"/>
  <c r="U803" i="14"/>
  <c r="R803" i="14"/>
  <c r="AA802" i="14"/>
  <c r="X802" i="14"/>
  <c r="U802" i="14"/>
  <c r="R802" i="14"/>
  <c r="AA801" i="14"/>
  <c r="X801" i="14"/>
  <c r="U801" i="14"/>
  <c r="R801" i="14"/>
  <c r="AA800" i="14"/>
  <c r="X800" i="14"/>
  <c r="U800" i="14"/>
  <c r="R800" i="14"/>
  <c r="AA799" i="14"/>
  <c r="X799" i="14"/>
  <c r="U799" i="14"/>
  <c r="R799" i="14"/>
  <c r="AA798" i="14"/>
  <c r="X798" i="14"/>
  <c r="U798" i="14"/>
  <c r="R798" i="14"/>
  <c r="AA797" i="14"/>
  <c r="X797" i="14"/>
  <c r="U797" i="14"/>
  <c r="R797" i="14"/>
  <c r="AA796" i="14"/>
  <c r="X796" i="14"/>
  <c r="U796" i="14"/>
  <c r="R796" i="14"/>
  <c r="AA795" i="14"/>
  <c r="X795" i="14"/>
  <c r="U795" i="14"/>
  <c r="R795" i="14"/>
  <c r="AA794" i="14"/>
  <c r="X794" i="14"/>
  <c r="U794" i="14"/>
  <c r="R794" i="14"/>
  <c r="AA793" i="14"/>
  <c r="X793" i="14"/>
  <c r="U793" i="14"/>
  <c r="R793" i="14"/>
  <c r="AA792" i="14"/>
  <c r="X792" i="14"/>
  <c r="U792" i="14"/>
  <c r="R792" i="14"/>
  <c r="AA791" i="14"/>
  <c r="X791" i="14"/>
  <c r="U791" i="14"/>
  <c r="R791" i="14"/>
  <c r="AA790" i="14"/>
  <c r="X790" i="14"/>
  <c r="U790" i="14"/>
  <c r="R790" i="14"/>
  <c r="AA789" i="14"/>
  <c r="X789" i="14"/>
  <c r="U789" i="14"/>
  <c r="R789" i="14"/>
  <c r="AA788" i="14"/>
  <c r="X788" i="14"/>
  <c r="U788" i="14"/>
  <c r="R788" i="14"/>
  <c r="AA787" i="14"/>
  <c r="X787" i="14"/>
  <c r="U787" i="14"/>
  <c r="R787" i="14"/>
  <c r="AA786" i="14"/>
  <c r="X786" i="14"/>
  <c r="U786" i="14"/>
  <c r="R786" i="14"/>
  <c r="AA785" i="14"/>
  <c r="X785" i="14"/>
  <c r="U785" i="14"/>
  <c r="R785" i="14"/>
  <c r="AA784" i="14"/>
  <c r="X784" i="14"/>
  <c r="U784" i="14"/>
  <c r="R784" i="14"/>
  <c r="AA783" i="14"/>
  <c r="X783" i="14"/>
  <c r="U783" i="14"/>
  <c r="R783" i="14"/>
  <c r="AA782" i="14"/>
  <c r="X782" i="14"/>
  <c r="U782" i="14"/>
  <c r="R782" i="14"/>
  <c r="AA781" i="14"/>
  <c r="X781" i="14"/>
  <c r="U781" i="14"/>
  <c r="R781" i="14"/>
  <c r="AA780" i="14"/>
  <c r="X780" i="14"/>
  <c r="U780" i="14"/>
  <c r="R780" i="14"/>
  <c r="AA779" i="14"/>
  <c r="X779" i="14"/>
  <c r="U779" i="14"/>
  <c r="R779" i="14"/>
  <c r="AA778" i="14"/>
  <c r="X778" i="14"/>
  <c r="U778" i="14"/>
  <c r="R778" i="14"/>
  <c r="AA777" i="14"/>
  <c r="X777" i="14"/>
  <c r="U777" i="14"/>
  <c r="R777" i="14"/>
  <c r="AA776" i="14"/>
  <c r="X776" i="14"/>
  <c r="U776" i="14"/>
  <c r="R776" i="14"/>
  <c r="AA775" i="14"/>
  <c r="X775" i="14"/>
  <c r="U775" i="14"/>
  <c r="R775" i="14"/>
  <c r="AA774" i="14"/>
  <c r="X774" i="14"/>
  <c r="U774" i="14"/>
  <c r="R774" i="14"/>
  <c r="AA773" i="14"/>
  <c r="X773" i="14"/>
  <c r="U773" i="14"/>
  <c r="R773" i="14"/>
  <c r="AA772" i="14"/>
  <c r="X772" i="14"/>
  <c r="U772" i="14"/>
  <c r="R772" i="14"/>
  <c r="AA771" i="14"/>
  <c r="X771" i="14"/>
  <c r="U771" i="14"/>
  <c r="R771" i="14"/>
  <c r="AA770" i="14"/>
  <c r="X770" i="14"/>
  <c r="U770" i="14"/>
  <c r="R770" i="14"/>
  <c r="AA769" i="14"/>
  <c r="X769" i="14"/>
  <c r="U769" i="14"/>
  <c r="R769" i="14"/>
  <c r="AA768" i="14"/>
  <c r="X768" i="14"/>
  <c r="U768" i="14"/>
  <c r="R768" i="14"/>
  <c r="AA762" i="14"/>
  <c r="X762" i="14"/>
  <c r="U762" i="14"/>
  <c r="R762" i="14"/>
  <c r="AA761" i="14"/>
  <c r="X761" i="14"/>
  <c r="U761" i="14"/>
  <c r="R761" i="14"/>
  <c r="AA760" i="14"/>
  <c r="X760" i="14"/>
  <c r="U760" i="14"/>
  <c r="R760" i="14"/>
  <c r="AA759" i="14"/>
  <c r="X759" i="14"/>
  <c r="U759" i="14"/>
  <c r="R759" i="14"/>
  <c r="AA758" i="14"/>
  <c r="X758" i="14"/>
  <c r="U758" i="14"/>
  <c r="R758" i="14"/>
  <c r="AA757" i="14"/>
  <c r="X757" i="14"/>
  <c r="U757" i="14"/>
  <c r="R757" i="14"/>
  <c r="AA756" i="14"/>
  <c r="X756" i="14"/>
  <c r="U756" i="14"/>
  <c r="R756" i="14"/>
  <c r="AA755" i="14"/>
  <c r="X755" i="14"/>
  <c r="U755" i="14"/>
  <c r="R755" i="14"/>
  <c r="AA754" i="14"/>
  <c r="X754" i="14"/>
  <c r="U754" i="14"/>
  <c r="R754" i="14"/>
  <c r="AA753" i="14"/>
  <c r="X753" i="14"/>
  <c r="U753" i="14"/>
  <c r="R753" i="14"/>
  <c r="AA752" i="14"/>
  <c r="X752" i="14"/>
  <c r="U752" i="14"/>
  <c r="R752" i="14"/>
  <c r="AA751" i="14"/>
  <c r="X751" i="14"/>
  <c r="U751" i="14"/>
  <c r="R751" i="14"/>
  <c r="AA750" i="14"/>
  <c r="X750" i="14"/>
  <c r="U750" i="14"/>
  <c r="R750" i="14"/>
  <c r="AA749" i="14"/>
  <c r="X749" i="14"/>
  <c r="U749" i="14"/>
  <c r="R749" i="14"/>
  <c r="AA748" i="14"/>
  <c r="X748" i="14"/>
  <c r="U748" i="14"/>
  <c r="R748" i="14"/>
  <c r="AA747" i="14"/>
  <c r="X747" i="14"/>
  <c r="U747" i="14"/>
  <c r="R747" i="14"/>
  <c r="AA746" i="14"/>
  <c r="X746" i="14"/>
  <c r="U746" i="14"/>
  <c r="R746" i="14"/>
  <c r="AA745" i="14"/>
  <c r="X745" i="14"/>
  <c r="U745" i="14"/>
  <c r="R745" i="14"/>
  <c r="AA744" i="14"/>
  <c r="X744" i="14"/>
  <c r="U744" i="14"/>
  <c r="R744" i="14"/>
  <c r="AA743" i="14"/>
  <c r="X743" i="14"/>
  <c r="U743" i="14"/>
  <c r="R743" i="14"/>
  <c r="AA742" i="14"/>
  <c r="X742" i="14"/>
  <c r="U742" i="14"/>
  <c r="R742" i="14"/>
  <c r="AA741" i="14"/>
  <c r="X741" i="14"/>
  <c r="U741" i="14"/>
  <c r="R741" i="14"/>
  <c r="AA740" i="14"/>
  <c r="X740" i="14"/>
  <c r="U740" i="14"/>
  <c r="R740" i="14"/>
  <c r="AA739" i="14"/>
  <c r="X739" i="14"/>
  <c r="U739" i="14"/>
  <c r="R739" i="14"/>
  <c r="AA738" i="14"/>
  <c r="X738" i="14"/>
  <c r="U738" i="14"/>
  <c r="R738" i="14"/>
  <c r="AA732" i="14"/>
  <c r="X732" i="14"/>
  <c r="U732" i="14"/>
  <c r="R732" i="14"/>
  <c r="AA731" i="14"/>
  <c r="X731" i="14"/>
  <c r="U731" i="14"/>
  <c r="R731" i="14"/>
  <c r="AA730" i="14"/>
  <c r="X730" i="14"/>
  <c r="U730" i="14"/>
  <c r="R730" i="14"/>
  <c r="AA729" i="14"/>
  <c r="X729" i="14"/>
  <c r="U729" i="14"/>
  <c r="R729" i="14"/>
  <c r="AA728" i="14"/>
  <c r="X728" i="14"/>
  <c r="U728" i="14"/>
  <c r="R728" i="14"/>
  <c r="AA727" i="14"/>
  <c r="X727" i="14"/>
  <c r="U727" i="14"/>
  <c r="R727" i="14"/>
  <c r="AA726" i="14"/>
  <c r="X726" i="14"/>
  <c r="U726" i="14"/>
  <c r="R726" i="14"/>
  <c r="AA725" i="14"/>
  <c r="X725" i="14"/>
  <c r="U725" i="14"/>
  <c r="R725" i="14"/>
  <c r="AA724" i="14"/>
  <c r="X724" i="14"/>
  <c r="U724" i="14"/>
  <c r="R724" i="14"/>
  <c r="AA723" i="14"/>
  <c r="X723" i="14"/>
  <c r="U723" i="14"/>
  <c r="R723" i="14"/>
  <c r="AA722" i="14"/>
  <c r="X722" i="14"/>
  <c r="U722" i="14"/>
  <c r="R722" i="14"/>
  <c r="AA716" i="14"/>
  <c r="X716" i="14"/>
  <c r="U716" i="14"/>
  <c r="R716" i="14"/>
  <c r="AA715" i="14"/>
  <c r="X715" i="14"/>
  <c r="U715" i="14"/>
  <c r="R715" i="14"/>
  <c r="AA714" i="14"/>
  <c r="X714" i="14"/>
  <c r="U714" i="14"/>
  <c r="R714" i="14"/>
  <c r="AA713" i="14"/>
  <c r="X713" i="14"/>
  <c r="U713" i="14"/>
  <c r="R713" i="14"/>
  <c r="AA712" i="14"/>
  <c r="X712" i="14"/>
  <c r="U712" i="14"/>
  <c r="R712" i="14"/>
  <c r="AA711" i="14"/>
  <c r="X711" i="14"/>
  <c r="U711" i="14"/>
  <c r="R711" i="14"/>
  <c r="AA710" i="14"/>
  <c r="X710" i="14"/>
  <c r="U710" i="14"/>
  <c r="R710" i="14"/>
  <c r="AA709" i="14"/>
  <c r="X709" i="14"/>
  <c r="U709" i="14"/>
  <c r="R709" i="14"/>
  <c r="AA708" i="14"/>
  <c r="X708" i="14"/>
  <c r="U708" i="14"/>
  <c r="R708" i="14"/>
  <c r="AA707" i="14"/>
  <c r="X707" i="14"/>
  <c r="U707" i="14"/>
  <c r="R707" i="14"/>
  <c r="AA706" i="14"/>
  <c r="X706" i="14"/>
  <c r="U706" i="14"/>
  <c r="R706" i="14"/>
  <c r="AA705" i="14"/>
  <c r="X705" i="14"/>
  <c r="U705" i="14"/>
  <c r="R705" i="14"/>
  <c r="AA704" i="14"/>
  <c r="X704" i="14"/>
  <c r="U704" i="14"/>
  <c r="R704" i="14"/>
  <c r="AA703" i="14"/>
  <c r="X703" i="14"/>
  <c r="U703" i="14"/>
  <c r="R703" i="14"/>
  <c r="AA702" i="14"/>
  <c r="X702" i="14"/>
  <c r="U702" i="14"/>
  <c r="R702" i="14"/>
  <c r="AA701" i="14"/>
  <c r="X701" i="14"/>
  <c r="U701" i="14"/>
  <c r="R701" i="14"/>
  <c r="AA700" i="14"/>
  <c r="X700" i="14"/>
  <c r="U700" i="14"/>
  <c r="R700" i="14"/>
  <c r="AA699" i="14"/>
  <c r="X699" i="14"/>
  <c r="U699" i="14"/>
  <c r="R699" i="14"/>
  <c r="AA693" i="14"/>
  <c r="X693" i="14"/>
  <c r="U693" i="14"/>
  <c r="R693" i="14"/>
  <c r="AA692" i="14"/>
  <c r="X692" i="14"/>
  <c r="U692" i="14"/>
  <c r="R692" i="14"/>
  <c r="AA691" i="14"/>
  <c r="X691" i="14"/>
  <c r="U691" i="14"/>
  <c r="R691" i="14"/>
  <c r="AA690" i="14"/>
  <c r="X690" i="14"/>
  <c r="U690" i="14"/>
  <c r="R690" i="14"/>
  <c r="AA689" i="14"/>
  <c r="X689" i="14"/>
  <c r="U689" i="14"/>
  <c r="R689" i="14"/>
  <c r="AA688" i="14"/>
  <c r="X688" i="14"/>
  <c r="U688" i="14"/>
  <c r="R688" i="14"/>
  <c r="AA687" i="14"/>
  <c r="X687" i="14"/>
  <c r="U687" i="14"/>
  <c r="R687" i="14"/>
  <c r="AA686" i="14"/>
  <c r="X686" i="14"/>
  <c r="U686" i="14"/>
  <c r="R686" i="14"/>
  <c r="AA680" i="14"/>
  <c r="X680" i="14"/>
  <c r="U680" i="14"/>
  <c r="R680" i="14"/>
  <c r="AA679" i="14"/>
  <c r="X679" i="14"/>
  <c r="U679" i="14"/>
  <c r="R679" i="14"/>
  <c r="AA678" i="14"/>
  <c r="X678" i="14"/>
  <c r="U678" i="14"/>
  <c r="R678" i="14"/>
  <c r="AA677" i="14"/>
  <c r="X677" i="14"/>
  <c r="U677" i="14"/>
  <c r="R677" i="14"/>
  <c r="AA676" i="14"/>
  <c r="X676" i="14"/>
  <c r="U676" i="14"/>
  <c r="R676" i="14"/>
  <c r="AA675" i="14"/>
  <c r="X675" i="14"/>
  <c r="U675" i="14"/>
  <c r="R675" i="14"/>
  <c r="AA674" i="14"/>
  <c r="X674" i="14"/>
  <c r="U674" i="14"/>
  <c r="R674" i="14"/>
  <c r="AA673" i="14"/>
  <c r="X673" i="14"/>
  <c r="U673" i="14"/>
  <c r="R673" i="14"/>
  <c r="AA667" i="14"/>
  <c r="X667" i="14"/>
  <c r="U667" i="14"/>
  <c r="R667" i="14"/>
  <c r="AA666" i="14"/>
  <c r="X666" i="14"/>
  <c r="U666" i="14"/>
  <c r="R666" i="14"/>
  <c r="AA665" i="14"/>
  <c r="X665" i="14"/>
  <c r="U665" i="14"/>
  <c r="R665" i="14"/>
  <c r="AA664" i="14"/>
  <c r="X664" i="14"/>
  <c r="U664" i="14"/>
  <c r="R664" i="14"/>
  <c r="AA663" i="14"/>
  <c r="X663" i="14"/>
  <c r="U663" i="14"/>
  <c r="R663" i="14"/>
  <c r="AA662" i="14"/>
  <c r="X662" i="14"/>
  <c r="U662" i="14"/>
  <c r="R662" i="14"/>
  <c r="AA661" i="14"/>
  <c r="X661" i="14"/>
  <c r="U661" i="14"/>
  <c r="R661" i="14"/>
  <c r="AA660" i="14"/>
  <c r="X660" i="14"/>
  <c r="U660" i="14"/>
  <c r="R660" i="14"/>
  <c r="AA659" i="14"/>
  <c r="X659" i="14"/>
  <c r="U659" i="14"/>
  <c r="R659" i="14"/>
  <c r="AA658" i="14"/>
  <c r="X658" i="14"/>
  <c r="U658" i="14"/>
  <c r="R658" i="14"/>
  <c r="AA657" i="14"/>
  <c r="X657" i="14"/>
  <c r="U657" i="14"/>
  <c r="R657" i="14"/>
  <c r="AA656" i="14"/>
  <c r="X656" i="14"/>
  <c r="U656" i="14"/>
  <c r="R656" i="14"/>
  <c r="AA655" i="14"/>
  <c r="X655" i="14"/>
  <c r="U655" i="14"/>
  <c r="R655" i="14"/>
  <c r="AA654" i="14"/>
  <c r="X654" i="14"/>
  <c r="U654" i="14"/>
  <c r="R654" i="14"/>
  <c r="AA653" i="14"/>
  <c r="X653" i="14"/>
  <c r="U653" i="14"/>
  <c r="R653" i="14"/>
  <c r="AA652" i="14"/>
  <c r="X652" i="14"/>
  <c r="U652" i="14"/>
  <c r="R652" i="14"/>
  <c r="AA651" i="14"/>
  <c r="X651" i="14"/>
  <c r="U651" i="14"/>
  <c r="R651" i="14"/>
  <c r="AA650" i="14"/>
  <c r="X650" i="14"/>
  <c r="U650" i="14"/>
  <c r="R650" i="14"/>
  <c r="AA649" i="14"/>
  <c r="X649" i="14"/>
  <c r="U649" i="14"/>
  <c r="R649" i="14"/>
  <c r="AA648" i="14"/>
  <c r="X648" i="14"/>
  <c r="U648" i="14"/>
  <c r="R648" i="14"/>
  <c r="AA647" i="14"/>
  <c r="X647" i="14"/>
  <c r="U647" i="14"/>
  <c r="R647" i="14"/>
  <c r="AA646" i="14"/>
  <c r="X646" i="14"/>
  <c r="U646" i="14"/>
  <c r="R646" i="14"/>
  <c r="AA645" i="14"/>
  <c r="X645" i="14"/>
  <c r="U645" i="14"/>
  <c r="R645" i="14"/>
  <c r="AA644" i="14"/>
  <c r="X644" i="14"/>
  <c r="U644" i="14"/>
  <c r="R644" i="14"/>
  <c r="AA643" i="14"/>
  <c r="X643" i="14"/>
  <c r="U643" i="14"/>
  <c r="R643" i="14"/>
  <c r="AA642" i="14"/>
  <c r="X642" i="14"/>
  <c r="U642" i="14"/>
  <c r="R642" i="14"/>
  <c r="AA641" i="14"/>
  <c r="X641" i="14"/>
  <c r="U641" i="14"/>
  <c r="R641" i="14"/>
  <c r="AA640" i="14"/>
  <c r="X640" i="14"/>
  <c r="U640" i="14"/>
  <c r="R640" i="14"/>
  <c r="AA639" i="14"/>
  <c r="X639" i="14"/>
  <c r="U639" i="14"/>
  <c r="R639" i="14"/>
  <c r="AA638" i="14"/>
  <c r="X638" i="14"/>
  <c r="U638" i="14"/>
  <c r="R638" i="14"/>
  <c r="AA637" i="14"/>
  <c r="X637" i="14"/>
  <c r="U637" i="14"/>
  <c r="R637" i="14"/>
  <c r="AA636" i="14"/>
  <c r="X636" i="14"/>
  <c r="U636" i="14"/>
  <c r="R636" i="14"/>
  <c r="AA630" i="14"/>
  <c r="X630" i="14"/>
  <c r="U630" i="14"/>
  <c r="R630" i="14"/>
  <c r="AA629" i="14"/>
  <c r="X629" i="14"/>
  <c r="U629" i="14"/>
  <c r="R629" i="14"/>
  <c r="AA628" i="14"/>
  <c r="X628" i="14"/>
  <c r="U628" i="14"/>
  <c r="R628" i="14"/>
  <c r="AA627" i="14"/>
  <c r="X627" i="14"/>
  <c r="U627" i="14"/>
  <c r="R627" i="14"/>
  <c r="AA626" i="14"/>
  <c r="X626" i="14"/>
  <c r="U626" i="14"/>
  <c r="R626" i="14"/>
  <c r="AA625" i="14"/>
  <c r="X625" i="14"/>
  <c r="U625" i="14"/>
  <c r="R625" i="14"/>
  <c r="AA624" i="14"/>
  <c r="X624" i="14"/>
  <c r="U624" i="14"/>
  <c r="R624" i="14"/>
  <c r="AA623" i="14"/>
  <c r="X623" i="14"/>
  <c r="U623" i="14"/>
  <c r="R623" i="14"/>
  <c r="AA622" i="14"/>
  <c r="X622" i="14"/>
  <c r="U622" i="14"/>
  <c r="R622" i="14"/>
  <c r="AA621" i="14"/>
  <c r="X621" i="14"/>
  <c r="U621" i="14"/>
  <c r="R621" i="14"/>
  <c r="AA620" i="14"/>
  <c r="X620" i="14"/>
  <c r="U620" i="14"/>
  <c r="R620" i="14"/>
  <c r="AA619" i="14"/>
  <c r="X619" i="14"/>
  <c r="U619" i="14"/>
  <c r="R619" i="14"/>
  <c r="AA618" i="14"/>
  <c r="X618" i="14"/>
  <c r="U618" i="14"/>
  <c r="R618" i="14"/>
  <c r="AA617" i="14"/>
  <c r="X617" i="14"/>
  <c r="U617" i="14"/>
  <c r="R617" i="14"/>
  <c r="AA616" i="14"/>
  <c r="X616" i="14"/>
  <c r="U616" i="14"/>
  <c r="R616" i="14"/>
  <c r="AA615" i="14"/>
  <c r="X615" i="14"/>
  <c r="U615" i="14"/>
  <c r="R615" i="14"/>
  <c r="AA614" i="14"/>
  <c r="X614" i="14"/>
  <c r="U614" i="14"/>
  <c r="R614" i="14"/>
  <c r="AA613" i="14"/>
  <c r="X613" i="14"/>
  <c r="U613" i="14"/>
  <c r="R613" i="14"/>
  <c r="AA612" i="14"/>
  <c r="X612" i="14"/>
  <c r="U612" i="14"/>
  <c r="R612" i="14"/>
  <c r="AA611" i="14"/>
  <c r="X611" i="14"/>
  <c r="U611" i="14"/>
  <c r="R611" i="14"/>
  <c r="AA605" i="14"/>
  <c r="X605" i="14"/>
  <c r="U605" i="14"/>
  <c r="R605" i="14"/>
  <c r="AA604" i="14"/>
  <c r="X604" i="14"/>
  <c r="U604" i="14"/>
  <c r="R604" i="14"/>
  <c r="AA603" i="14"/>
  <c r="X603" i="14"/>
  <c r="U603" i="14"/>
  <c r="R603" i="14"/>
  <c r="AA602" i="14"/>
  <c r="X602" i="14"/>
  <c r="U602" i="14"/>
  <c r="R602" i="14"/>
  <c r="AA601" i="14"/>
  <c r="X601" i="14"/>
  <c r="U601" i="14"/>
  <c r="R601" i="14"/>
  <c r="AA600" i="14"/>
  <c r="X600" i="14"/>
  <c r="U600" i="14"/>
  <c r="R600" i="14"/>
  <c r="AA599" i="14"/>
  <c r="X599" i="14"/>
  <c r="U599" i="14"/>
  <c r="R599" i="14"/>
  <c r="AA598" i="14"/>
  <c r="X598" i="14"/>
  <c r="U598" i="14"/>
  <c r="R598" i="14"/>
  <c r="AA597" i="14"/>
  <c r="X597" i="14"/>
  <c r="U597" i="14"/>
  <c r="R597" i="14"/>
  <c r="AA596" i="14"/>
  <c r="X596" i="14"/>
  <c r="U596" i="14"/>
  <c r="R596" i="14"/>
  <c r="AA595" i="14"/>
  <c r="X595" i="14"/>
  <c r="U595" i="14"/>
  <c r="R595" i="14"/>
  <c r="AA594" i="14"/>
  <c r="X594" i="14"/>
  <c r="U594" i="14"/>
  <c r="R594" i="14"/>
  <c r="AA593" i="14"/>
  <c r="X593" i="14"/>
  <c r="U593" i="14"/>
  <c r="R593" i="14"/>
  <c r="AA592" i="14"/>
  <c r="X592" i="14"/>
  <c r="U592" i="14"/>
  <c r="R592" i="14"/>
  <c r="AA591" i="14"/>
  <c r="X591" i="14"/>
  <c r="U591" i="14"/>
  <c r="R591" i="14"/>
  <c r="AA590" i="14"/>
  <c r="X590" i="14"/>
  <c r="U590" i="14"/>
  <c r="R590" i="14"/>
  <c r="AA589" i="14"/>
  <c r="X589" i="14"/>
  <c r="U589" i="14"/>
  <c r="R589" i="14"/>
  <c r="AA588" i="14"/>
  <c r="X588" i="14"/>
  <c r="U588" i="14"/>
  <c r="R588" i="14"/>
  <c r="AA587" i="14"/>
  <c r="X587" i="14"/>
  <c r="U587" i="14"/>
  <c r="R587" i="14"/>
  <c r="AA586" i="14"/>
  <c r="X586" i="14"/>
  <c r="U586" i="14"/>
  <c r="R586" i="14"/>
  <c r="AA585" i="14"/>
  <c r="X585" i="14"/>
  <c r="U585" i="14"/>
  <c r="R585" i="14"/>
  <c r="AA584" i="14"/>
  <c r="X584" i="14"/>
  <c r="U584" i="14"/>
  <c r="R584" i="14"/>
  <c r="AA583" i="14"/>
  <c r="X583" i="14"/>
  <c r="U583" i="14"/>
  <c r="R583" i="14"/>
  <c r="AA582" i="14"/>
  <c r="X582" i="14"/>
  <c r="U582" i="14"/>
  <c r="R582" i="14"/>
  <c r="AA581" i="14"/>
  <c r="X581" i="14"/>
  <c r="U581" i="14"/>
  <c r="R581" i="14"/>
  <c r="AA580" i="14"/>
  <c r="X580" i="14"/>
  <c r="U580" i="14"/>
  <c r="R580" i="14"/>
  <c r="AA579" i="14"/>
  <c r="X579" i="14"/>
  <c r="U579" i="14"/>
  <c r="R579" i="14"/>
  <c r="AA578" i="14"/>
  <c r="X578" i="14"/>
  <c r="U578" i="14"/>
  <c r="R578" i="14"/>
  <c r="AA577" i="14"/>
  <c r="X577" i="14"/>
  <c r="U577" i="14"/>
  <c r="R577" i="14"/>
  <c r="AA576" i="14"/>
  <c r="X576" i="14"/>
  <c r="U576" i="14"/>
  <c r="R576" i="14"/>
  <c r="AA575" i="14"/>
  <c r="X575" i="14"/>
  <c r="U575" i="14"/>
  <c r="R575" i="14"/>
  <c r="AA574" i="14"/>
  <c r="X574" i="14"/>
  <c r="U574" i="14"/>
  <c r="R574" i="14"/>
  <c r="AA573" i="14"/>
  <c r="X573" i="14"/>
  <c r="U573" i="14"/>
  <c r="R573" i="14"/>
  <c r="AA572" i="14"/>
  <c r="X572" i="14"/>
  <c r="U572" i="14"/>
  <c r="R572" i="14"/>
  <c r="AA571" i="14"/>
  <c r="X571" i="14"/>
  <c r="U571" i="14"/>
  <c r="R571" i="14"/>
  <c r="AA570" i="14"/>
  <c r="X570" i="14"/>
  <c r="U570" i="14"/>
  <c r="R570" i="14"/>
  <c r="AA569" i="14"/>
  <c r="X569" i="14"/>
  <c r="U569" i="14"/>
  <c r="R569" i="14"/>
  <c r="AA568" i="14"/>
  <c r="X568" i="14"/>
  <c r="U568" i="14"/>
  <c r="R568" i="14"/>
  <c r="AA567" i="14"/>
  <c r="X567" i="14"/>
  <c r="U567" i="14"/>
  <c r="R567" i="14"/>
  <c r="AA566" i="14"/>
  <c r="X566" i="14"/>
  <c r="U566" i="14"/>
  <c r="R566" i="14"/>
  <c r="AA565" i="14"/>
  <c r="X565" i="14"/>
  <c r="U565" i="14"/>
  <c r="R565" i="14"/>
  <c r="AA564" i="14"/>
  <c r="X564" i="14"/>
  <c r="U564" i="14"/>
  <c r="R564" i="14"/>
  <c r="AA563" i="14"/>
  <c r="X563" i="14"/>
  <c r="U563" i="14"/>
  <c r="R563" i="14"/>
  <c r="AA557" i="14"/>
  <c r="X557" i="14"/>
  <c r="U557" i="14"/>
  <c r="R557" i="14"/>
  <c r="AA556" i="14"/>
  <c r="X556" i="14"/>
  <c r="U556" i="14"/>
  <c r="R556" i="14"/>
  <c r="AA555" i="14"/>
  <c r="X555" i="14"/>
  <c r="U555" i="14"/>
  <c r="R555" i="14"/>
  <c r="AA554" i="14"/>
  <c r="X554" i="14"/>
  <c r="U554" i="14"/>
  <c r="R554" i="14"/>
  <c r="AA553" i="14"/>
  <c r="X553" i="14"/>
  <c r="U553" i="14"/>
  <c r="R553" i="14"/>
  <c r="AA552" i="14"/>
  <c r="X552" i="14"/>
  <c r="U552" i="14"/>
  <c r="R552" i="14"/>
  <c r="AA551" i="14"/>
  <c r="X551" i="14"/>
  <c r="U551" i="14"/>
  <c r="R551" i="14"/>
  <c r="AA550" i="14"/>
  <c r="X550" i="14"/>
  <c r="U550" i="14"/>
  <c r="R550" i="14"/>
  <c r="AA549" i="14"/>
  <c r="X549" i="14"/>
  <c r="U549" i="14"/>
  <c r="R549" i="14"/>
  <c r="AA548" i="14"/>
  <c r="X548" i="14"/>
  <c r="U548" i="14"/>
  <c r="R548" i="14"/>
  <c r="AA547" i="14"/>
  <c r="X547" i="14"/>
  <c r="U547" i="14"/>
  <c r="R547" i="14"/>
  <c r="AA546" i="14"/>
  <c r="X546" i="14"/>
  <c r="U546" i="14"/>
  <c r="R546" i="14"/>
  <c r="AA545" i="14"/>
  <c r="X545" i="14"/>
  <c r="U545" i="14"/>
  <c r="R545" i="14"/>
  <c r="AA544" i="14"/>
  <c r="X544" i="14"/>
  <c r="U544" i="14"/>
  <c r="R544" i="14"/>
  <c r="AA543" i="14"/>
  <c r="X543" i="14"/>
  <c r="U543" i="14"/>
  <c r="R543" i="14"/>
  <c r="AA542" i="14"/>
  <c r="X542" i="14"/>
  <c r="U542" i="14"/>
  <c r="R542" i="14"/>
  <c r="AA541" i="14"/>
  <c r="X541" i="14"/>
  <c r="U541" i="14"/>
  <c r="R541" i="14"/>
  <c r="AA540" i="14"/>
  <c r="X540" i="14"/>
  <c r="U540" i="14"/>
  <c r="R540" i="14"/>
  <c r="AA539" i="14"/>
  <c r="X539" i="14"/>
  <c r="U539" i="14"/>
  <c r="R539" i="14"/>
  <c r="AA538" i="14"/>
  <c r="X538" i="14"/>
  <c r="U538" i="14"/>
  <c r="R538" i="14"/>
  <c r="AA537" i="14"/>
  <c r="X537" i="14"/>
  <c r="U537" i="14"/>
  <c r="R537" i="14"/>
  <c r="AA536" i="14"/>
  <c r="X536" i="14"/>
  <c r="U536" i="14"/>
  <c r="R536" i="14"/>
  <c r="AA535" i="14"/>
  <c r="X535" i="14"/>
  <c r="U535" i="14"/>
  <c r="R535" i="14"/>
  <c r="AA534" i="14"/>
  <c r="X534" i="14"/>
  <c r="U534" i="14"/>
  <c r="R534" i="14"/>
  <c r="AA533" i="14"/>
  <c r="X533" i="14"/>
  <c r="U533" i="14"/>
  <c r="R533" i="14"/>
  <c r="AA532" i="14"/>
  <c r="X532" i="14"/>
  <c r="U532" i="14"/>
  <c r="R532" i="14"/>
  <c r="AA531" i="14"/>
  <c r="X531" i="14"/>
  <c r="U531" i="14"/>
  <c r="R531" i="14"/>
  <c r="AA530" i="14"/>
  <c r="X530" i="14"/>
  <c r="U530" i="14"/>
  <c r="R530" i="14"/>
  <c r="AA529" i="14"/>
  <c r="X529" i="14"/>
  <c r="U529" i="14"/>
  <c r="R529" i="14"/>
  <c r="AA528" i="14"/>
  <c r="X528" i="14"/>
  <c r="U528" i="14"/>
  <c r="R528" i="14"/>
  <c r="AA527" i="14"/>
  <c r="X527" i="14"/>
  <c r="U527" i="14"/>
  <c r="R527" i="14"/>
  <c r="AA526" i="14"/>
  <c r="X526" i="14"/>
  <c r="U526" i="14"/>
  <c r="R526" i="14"/>
  <c r="AA525" i="14"/>
  <c r="X525" i="14"/>
  <c r="U525" i="14"/>
  <c r="R525" i="14"/>
  <c r="AA524" i="14"/>
  <c r="X524" i="14"/>
  <c r="U524" i="14"/>
  <c r="R524" i="14"/>
  <c r="AA523" i="14"/>
  <c r="X523" i="14"/>
  <c r="U523" i="14"/>
  <c r="R523" i="14"/>
  <c r="AA522" i="14"/>
  <c r="X522" i="14"/>
  <c r="U522" i="14"/>
  <c r="R522" i="14"/>
  <c r="AA521" i="14"/>
  <c r="X521" i="14"/>
  <c r="U521" i="14"/>
  <c r="R521" i="14"/>
  <c r="AA520" i="14"/>
  <c r="X520" i="14"/>
  <c r="U520" i="14"/>
  <c r="R520" i="14"/>
  <c r="AA519" i="14"/>
  <c r="X519" i="14"/>
  <c r="U519" i="14"/>
  <c r="R519" i="14"/>
  <c r="AA518" i="14"/>
  <c r="X518" i="14"/>
  <c r="U518" i="14"/>
  <c r="R518" i="14"/>
  <c r="AA517" i="14"/>
  <c r="X517" i="14"/>
  <c r="U517" i="14"/>
  <c r="R517" i="14"/>
  <c r="AA516" i="14"/>
  <c r="X516" i="14"/>
  <c r="U516" i="14"/>
  <c r="R516" i="14"/>
  <c r="AA515" i="14"/>
  <c r="X515" i="14"/>
  <c r="U515" i="14"/>
  <c r="R515" i="14"/>
  <c r="AA514" i="14"/>
  <c r="X514" i="14"/>
  <c r="U514" i="14"/>
  <c r="R514" i="14"/>
  <c r="AA513" i="14"/>
  <c r="X513" i="14"/>
  <c r="U513" i="14"/>
  <c r="R513" i="14"/>
  <c r="AA512" i="14"/>
  <c r="X512" i="14"/>
  <c r="U512" i="14"/>
  <c r="R512" i="14"/>
  <c r="AA506" i="14"/>
  <c r="X506" i="14"/>
  <c r="U506" i="14"/>
  <c r="R506" i="14"/>
  <c r="AA505" i="14"/>
  <c r="X505" i="14"/>
  <c r="U505" i="14"/>
  <c r="R505" i="14"/>
  <c r="AA504" i="14"/>
  <c r="X504" i="14"/>
  <c r="U504" i="14"/>
  <c r="R504" i="14"/>
  <c r="AA503" i="14"/>
  <c r="X503" i="14"/>
  <c r="U503" i="14"/>
  <c r="R503" i="14"/>
  <c r="AA502" i="14"/>
  <c r="X502" i="14"/>
  <c r="U502" i="14"/>
  <c r="R502" i="14"/>
  <c r="AA501" i="14"/>
  <c r="X501" i="14"/>
  <c r="U501" i="14"/>
  <c r="R501" i="14"/>
  <c r="AA500" i="14"/>
  <c r="X500" i="14"/>
  <c r="U500" i="14"/>
  <c r="R500" i="14"/>
  <c r="AA499" i="14"/>
  <c r="X499" i="14"/>
  <c r="U499" i="14"/>
  <c r="R499" i="14"/>
  <c r="AA498" i="14"/>
  <c r="X498" i="14"/>
  <c r="U498" i="14"/>
  <c r="R498" i="14"/>
  <c r="AA497" i="14"/>
  <c r="X497" i="14"/>
  <c r="U497" i="14"/>
  <c r="R497" i="14"/>
  <c r="AA496" i="14"/>
  <c r="X496" i="14"/>
  <c r="U496" i="14"/>
  <c r="R496" i="14"/>
  <c r="AA495" i="14"/>
  <c r="X495" i="14"/>
  <c r="U495" i="14"/>
  <c r="R495" i="14"/>
  <c r="AA494" i="14"/>
  <c r="X494" i="14"/>
  <c r="U494" i="14"/>
  <c r="R494" i="14"/>
  <c r="AA493" i="14"/>
  <c r="X493" i="14"/>
  <c r="U493" i="14"/>
  <c r="R493" i="14"/>
  <c r="AA492" i="14"/>
  <c r="X492" i="14"/>
  <c r="U492" i="14"/>
  <c r="R492" i="14"/>
  <c r="AA491" i="14"/>
  <c r="X491" i="14"/>
  <c r="U491" i="14"/>
  <c r="R491" i="14"/>
  <c r="AA490" i="14"/>
  <c r="X490" i="14"/>
  <c r="U490" i="14"/>
  <c r="R490" i="14"/>
  <c r="AA489" i="14"/>
  <c r="X489" i="14"/>
  <c r="U489" i="14"/>
  <c r="R489" i="14"/>
  <c r="AA488" i="14"/>
  <c r="X488" i="14"/>
  <c r="U488" i="14"/>
  <c r="R488" i="14"/>
  <c r="AA487" i="14"/>
  <c r="X487" i="14"/>
  <c r="U487" i="14"/>
  <c r="R487" i="14"/>
  <c r="AA486" i="14"/>
  <c r="X486" i="14"/>
  <c r="U486" i="14"/>
  <c r="R486" i="14"/>
  <c r="AA485" i="14"/>
  <c r="X485" i="14"/>
  <c r="U485" i="14"/>
  <c r="R485" i="14"/>
  <c r="AA484" i="14"/>
  <c r="X484" i="14"/>
  <c r="U484" i="14"/>
  <c r="R484" i="14"/>
  <c r="AA483" i="14"/>
  <c r="X483" i="14"/>
  <c r="U483" i="14"/>
  <c r="R483" i="14"/>
  <c r="AA482" i="14"/>
  <c r="X482" i="14"/>
  <c r="U482" i="14"/>
  <c r="R482" i="14"/>
  <c r="AA481" i="14"/>
  <c r="X481" i="14"/>
  <c r="U481" i="14"/>
  <c r="R481" i="14"/>
  <c r="AA480" i="14"/>
  <c r="X480" i="14"/>
  <c r="U480" i="14"/>
  <c r="R480" i="14"/>
  <c r="AA479" i="14"/>
  <c r="X479" i="14"/>
  <c r="U479" i="14"/>
  <c r="R479" i="14"/>
  <c r="AA478" i="14"/>
  <c r="X478" i="14"/>
  <c r="U478" i="14"/>
  <c r="R478" i="14"/>
  <c r="AA477" i="14"/>
  <c r="X477" i="14"/>
  <c r="U477" i="14"/>
  <c r="R477" i="14"/>
  <c r="AA476" i="14"/>
  <c r="X476" i="14"/>
  <c r="U476" i="14"/>
  <c r="R476" i="14"/>
  <c r="AA475" i="14"/>
  <c r="X475" i="14"/>
  <c r="U475" i="14"/>
  <c r="R475" i="14"/>
  <c r="AA474" i="14"/>
  <c r="X474" i="14"/>
  <c r="U474" i="14"/>
  <c r="R474" i="14"/>
  <c r="AA473" i="14"/>
  <c r="X473" i="14"/>
  <c r="U473" i="14"/>
  <c r="R473" i="14"/>
  <c r="AA472" i="14"/>
  <c r="X472" i="14"/>
  <c r="U472" i="14"/>
  <c r="R472" i="14"/>
  <c r="AA471" i="14"/>
  <c r="X471" i="14"/>
  <c r="U471" i="14"/>
  <c r="R471" i="14"/>
  <c r="AA470" i="14"/>
  <c r="X470" i="14"/>
  <c r="U470" i="14"/>
  <c r="R470" i="14"/>
  <c r="AA469" i="14"/>
  <c r="X469" i="14"/>
  <c r="U469" i="14"/>
  <c r="R469" i="14"/>
  <c r="AA468" i="14"/>
  <c r="X468" i="14"/>
  <c r="U468" i="14"/>
  <c r="R468" i="14"/>
  <c r="AA467" i="14"/>
  <c r="X467" i="14"/>
  <c r="U467" i="14"/>
  <c r="R467" i="14"/>
  <c r="AA466" i="14"/>
  <c r="X466" i="14"/>
  <c r="U466" i="14"/>
  <c r="R466" i="14"/>
  <c r="AA465" i="14"/>
  <c r="X465" i="14"/>
  <c r="U465" i="14"/>
  <c r="R465" i="14"/>
  <c r="AA464" i="14"/>
  <c r="X464" i="14"/>
  <c r="U464" i="14"/>
  <c r="R464" i="14"/>
  <c r="AA463" i="14"/>
  <c r="X463" i="14"/>
  <c r="U463" i="14"/>
  <c r="R463" i="14"/>
  <c r="AA462" i="14"/>
  <c r="X462" i="14"/>
  <c r="U462" i="14"/>
  <c r="R462" i="14"/>
  <c r="AA461" i="14"/>
  <c r="X461" i="14"/>
  <c r="U461" i="14"/>
  <c r="R461" i="14"/>
  <c r="AA460" i="14"/>
  <c r="X460" i="14"/>
  <c r="U460" i="14"/>
  <c r="R460" i="14"/>
  <c r="AA459" i="14"/>
  <c r="X459" i="14"/>
  <c r="U459" i="14"/>
  <c r="R459" i="14"/>
  <c r="AA458" i="14"/>
  <c r="X458" i="14"/>
  <c r="U458" i="14"/>
  <c r="R458" i="14"/>
  <c r="AA457" i="14"/>
  <c r="X457" i="14"/>
  <c r="U457" i="14"/>
  <c r="R457" i="14"/>
  <c r="AA456" i="14"/>
  <c r="X456" i="14"/>
  <c r="U456" i="14"/>
  <c r="R456" i="14"/>
  <c r="AA455" i="14"/>
  <c r="X455" i="14"/>
  <c r="U455" i="14"/>
  <c r="R455" i="14"/>
  <c r="AA454" i="14"/>
  <c r="X454" i="14"/>
  <c r="U454" i="14"/>
  <c r="R454" i="14"/>
  <c r="AA453" i="14"/>
  <c r="X453" i="14"/>
  <c r="U453" i="14"/>
  <c r="R453" i="14"/>
  <c r="AA452" i="14"/>
  <c r="X452" i="14"/>
  <c r="U452" i="14"/>
  <c r="R452" i="14"/>
  <c r="AA451" i="14"/>
  <c r="X451" i="14"/>
  <c r="U451" i="14"/>
  <c r="R451" i="14"/>
  <c r="AA450" i="14"/>
  <c r="X450" i="14"/>
  <c r="U450" i="14"/>
  <c r="R450" i="14"/>
  <c r="AA449" i="14"/>
  <c r="X449" i="14"/>
  <c r="U449" i="14"/>
  <c r="R449" i="14"/>
  <c r="AA448" i="14"/>
  <c r="X448" i="14"/>
  <c r="U448" i="14"/>
  <c r="R448" i="14"/>
  <c r="AA447" i="14"/>
  <c r="X447" i="14"/>
  <c r="U447" i="14"/>
  <c r="R447" i="14"/>
  <c r="AA446" i="14"/>
  <c r="X446" i="14"/>
  <c r="U446" i="14"/>
  <c r="R446" i="14"/>
  <c r="AA445" i="14"/>
  <c r="X445" i="14"/>
  <c r="U445" i="14"/>
  <c r="R445" i="14"/>
  <c r="AA444" i="14"/>
  <c r="X444" i="14"/>
  <c r="U444" i="14"/>
  <c r="R444" i="14"/>
  <c r="AA443" i="14"/>
  <c r="X443" i="14"/>
  <c r="U443" i="14"/>
  <c r="R443" i="14"/>
  <c r="AA442" i="14"/>
  <c r="X442" i="14"/>
  <c r="U442" i="14"/>
  <c r="R442" i="14"/>
  <c r="AA436" i="14"/>
  <c r="X436" i="14"/>
  <c r="U436" i="14"/>
  <c r="R436" i="14"/>
  <c r="AA435" i="14"/>
  <c r="X435" i="14"/>
  <c r="U435" i="14"/>
  <c r="R435" i="14"/>
  <c r="AA434" i="14"/>
  <c r="X434" i="14"/>
  <c r="U434" i="14"/>
  <c r="R434" i="14"/>
  <c r="AA433" i="14"/>
  <c r="X433" i="14"/>
  <c r="U433" i="14"/>
  <c r="R433" i="14"/>
  <c r="AA432" i="14"/>
  <c r="X432" i="14"/>
  <c r="U432" i="14"/>
  <c r="R432" i="14"/>
  <c r="AA431" i="14"/>
  <c r="X431" i="14"/>
  <c r="U431" i="14"/>
  <c r="R431" i="14"/>
  <c r="AA430" i="14"/>
  <c r="X430" i="14"/>
  <c r="U430" i="14"/>
  <c r="R430" i="14"/>
  <c r="AA429" i="14"/>
  <c r="X429" i="14"/>
  <c r="U429" i="14"/>
  <c r="R429" i="14"/>
  <c r="AA428" i="14"/>
  <c r="X428" i="14"/>
  <c r="U428" i="14"/>
  <c r="R428" i="14"/>
  <c r="AA427" i="14"/>
  <c r="X427" i="14"/>
  <c r="U427" i="14"/>
  <c r="R427" i="14"/>
  <c r="AA426" i="14"/>
  <c r="X426" i="14"/>
  <c r="U426" i="14"/>
  <c r="R426" i="14"/>
  <c r="AA420" i="14"/>
  <c r="X420" i="14"/>
  <c r="U420" i="14"/>
  <c r="R420" i="14"/>
  <c r="AA419" i="14"/>
  <c r="X419" i="14"/>
  <c r="U419" i="14"/>
  <c r="R419" i="14"/>
  <c r="AA418" i="14"/>
  <c r="X418" i="14"/>
  <c r="U418" i="14"/>
  <c r="R418" i="14"/>
  <c r="AA417" i="14"/>
  <c r="X417" i="14"/>
  <c r="U417" i="14"/>
  <c r="R417" i="14"/>
  <c r="AA416" i="14"/>
  <c r="X416" i="14"/>
  <c r="U416" i="14"/>
  <c r="R416" i="14"/>
  <c r="AA415" i="14"/>
  <c r="X415" i="14"/>
  <c r="U415" i="14"/>
  <c r="R415" i="14"/>
  <c r="AA414" i="14"/>
  <c r="X414" i="14"/>
  <c r="U414" i="14"/>
  <c r="R414" i="14"/>
  <c r="AA413" i="14"/>
  <c r="X413" i="14"/>
  <c r="U413" i="14"/>
  <c r="R413" i="14"/>
  <c r="AA412" i="14"/>
  <c r="X412" i="14"/>
  <c r="U412" i="14"/>
  <c r="R412" i="14"/>
  <c r="AA411" i="14"/>
  <c r="X411" i="14"/>
  <c r="U411" i="14"/>
  <c r="R411" i="14"/>
  <c r="AA410" i="14"/>
  <c r="X410" i="14"/>
  <c r="U410" i="14"/>
  <c r="R410" i="14"/>
  <c r="AA409" i="14"/>
  <c r="X409" i="14"/>
  <c r="U409" i="14"/>
  <c r="R409" i="14"/>
  <c r="AA408" i="14"/>
  <c r="X408" i="14"/>
  <c r="U408" i="14"/>
  <c r="R408" i="14"/>
  <c r="AA407" i="14"/>
  <c r="X407" i="14"/>
  <c r="U407" i="14"/>
  <c r="R407" i="14"/>
  <c r="AA406" i="14"/>
  <c r="X406" i="14"/>
  <c r="U406" i="14"/>
  <c r="R406" i="14"/>
  <c r="AA405" i="14"/>
  <c r="X405" i="14"/>
  <c r="U405" i="14"/>
  <c r="R405" i="14"/>
  <c r="AA404" i="14"/>
  <c r="X404" i="14"/>
  <c r="U404" i="14"/>
  <c r="R404" i="14"/>
  <c r="AA403" i="14"/>
  <c r="X403" i="14"/>
  <c r="U403" i="14"/>
  <c r="R403" i="14"/>
  <c r="AA402" i="14"/>
  <c r="X402" i="14"/>
  <c r="U402" i="14"/>
  <c r="R402" i="14"/>
  <c r="AA401" i="14"/>
  <c r="X401" i="14"/>
  <c r="U401" i="14"/>
  <c r="R401" i="14"/>
  <c r="AA400" i="14"/>
  <c r="X400" i="14"/>
  <c r="U400" i="14"/>
  <c r="R400" i="14"/>
  <c r="AA399" i="14"/>
  <c r="X399" i="14"/>
  <c r="U399" i="14"/>
  <c r="R399" i="14"/>
  <c r="AA398" i="14"/>
  <c r="X398" i="14"/>
  <c r="U398" i="14"/>
  <c r="R398" i="14"/>
  <c r="AA397" i="14"/>
  <c r="X397" i="14"/>
  <c r="U397" i="14"/>
  <c r="R397" i="14"/>
  <c r="AA396" i="14"/>
  <c r="X396" i="14"/>
  <c r="U396" i="14"/>
  <c r="R396" i="14"/>
  <c r="AA395" i="14"/>
  <c r="X395" i="14"/>
  <c r="U395" i="14"/>
  <c r="R395" i="14"/>
  <c r="AA394" i="14"/>
  <c r="X394" i="14"/>
  <c r="U394" i="14"/>
  <c r="R394" i="14"/>
  <c r="AA393" i="14"/>
  <c r="X393" i="14"/>
  <c r="U393" i="14"/>
  <c r="R393" i="14"/>
  <c r="AA387" i="14"/>
  <c r="X387" i="14"/>
  <c r="U387" i="14"/>
  <c r="R387" i="14"/>
  <c r="AA386" i="14"/>
  <c r="X386" i="14"/>
  <c r="U386" i="14"/>
  <c r="R386" i="14"/>
  <c r="AA385" i="14"/>
  <c r="X385" i="14"/>
  <c r="U385" i="14"/>
  <c r="R385" i="14"/>
  <c r="AA384" i="14"/>
  <c r="X384" i="14"/>
  <c r="U384" i="14"/>
  <c r="R384" i="14"/>
  <c r="AA383" i="14"/>
  <c r="X383" i="14"/>
  <c r="U383" i="14"/>
  <c r="R383" i="14"/>
  <c r="AA382" i="14"/>
  <c r="X382" i="14"/>
  <c r="U382" i="14"/>
  <c r="R382" i="14"/>
  <c r="AA381" i="14"/>
  <c r="X381" i="14"/>
  <c r="U381" i="14"/>
  <c r="R381" i="14"/>
  <c r="AA380" i="14"/>
  <c r="X380" i="14"/>
  <c r="U380" i="14"/>
  <c r="R380" i="14"/>
  <c r="AA379" i="14"/>
  <c r="X379" i="14"/>
  <c r="U379" i="14"/>
  <c r="R379" i="14"/>
  <c r="AA373" i="14"/>
  <c r="X373" i="14"/>
  <c r="U373" i="14"/>
  <c r="R373" i="14"/>
  <c r="AA372" i="14"/>
  <c r="X372" i="14"/>
  <c r="U372" i="14"/>
  <c r="R372" i="14"/>
  <c r="AA371" i="14"/>
  <c r="X371" i="14"/>
  <c r="U371" i="14"/>
  <c r="R371" i="14"/>
  <c r="AA370" i="14"/>
  <c r="X370" i="14"/>
  <c r="U370" i="14"/>
  <c r="R370" i="14"/>
  <c r="AA369" i="14"/>
  <c r="X369" i="14"/>
  <c r="U369" i="14"/>
  <c r="R369" i="14"/>
  <c r="AA368" i="14"/>
  <c r="X368" i="14"/>
  <c r="U368" i="14"/>
  <c r="R368" i="14"/>
  <c r="AA367" i="14"/>
  <c r="X367" i="14"/>
  <c r="U367" i="14"/>
  <c r="R367" i="14"/>
  <c r="AA366" i="14"/>
  <c r="X366" i="14"/>
  <c r="U366" i="14"/>
  <c r="R366" i="14"/>
  <c r="AA365" i="14"/>
  <c r="X365" i="14"/>
  <c r="U365" i="14"/>
  <c r="R365" i="14"/>
  <c r="AA364" i="14"/>
  <c r="X364" i="14"/>
  <c r="U364" i="14"/>
  <c r="R364" i="14"/>
  <c r="AA363" i="14"/>
  <c r="X363" i="14"/>
  <c r="U363" i="14"/>
  <c r="R363" i="14"/>
  <c r="AA362" i="14"/>
  <c r="X362" i="14"/>
  <c r="U362" i="14"/>
  <c r="R362" i="14"/>
  <c r="AA361" i="14"/>
  <c r="X361" i="14"/>
  <c r="U361" i="14"/>
  <c r="R361" i="14"/>
  <c r="AA360" i="14"/>
  <c r="X360" i="14"/>
  <c r="U360" i="14"/>
  <c r="R360" i="14"/>
  <c r="AA359" i="14"/>
  <c r="X359" i="14"/>
  <c r="U359" i="14"/>
  <c r="R359" i="14"/>
  <c r="AA358" i="14"/>
  <c r="X358" i="14"/>
  <c r="U358" i="14"/>
  <c r="R358" i="14"/>
  <c r="AA357" i="14"/>
  <c r="X357" i="14"/>
  <c r="U357" i="14"/>
  <c r="R357" i="14"/>
  <c r="AA356" i="14"/>
  <c r="X356" i="14"/>
  <c r="U356" i="14"/>
  <c r="R356" i="14"/>
  <c r="AA355" i="14"/>
  <c r="X355" i="14"/>
  <c r="U355" i="14"/>
  <c r="R355" i="14"/>
  <c r="AA354" i="14"/>
  <c r="X354" i="14"/>
  <c r="U354" i="14"/>
  <c r="R354" i="14"/>
  <c r="AA353" i="14"/>
  <c r="X353" i="14"/>
  <c r="U353" i="14"/>
  <c r="R353" i="14"/>
  <c r="AA352" i="14"/>
  <c r="X352" i="14"/>
  <c r="U352" i="14"/>
  <c r="R352" i="14"/>
  <c r="AA351" i="14"/>
  <c r="X351" i="14"/>
  <c r="U351" i="14"/>
  <c r="R351" i="14"/>
  <c r="AA350" i="14"/>
  <c r="X350" i="14"/>
  <c r="U350" i="14"/>
  <c r="R350" i="14"/>
  <c r="AA349" i="14"/>
  <c r="X349" i="14"/>
  <c r="U349" i="14"/>
  <c r="R349" i="14"/>
  <c r="AA348" i="14"/>
  <c r="X348" i="14"/>
  <c r="U348" i="14"/>
  <c r="R348" i="14"/>
  <c r="AA347" i="14"/>
  <c r="X347" i="14"/>
  <c r="U347" i="14"/>
  <c r="R347" i="14"/>
  <c r="AA346" i="14"/>
  <c r="X346" i="14"/>
  <c r="U346" i="14"/>
  <c r="R346" i="14"/>
  <c r="AA345" i="14"/>
  <c r="X345" i="14"/>
  <c r="U345" i="14"/>
  <c r="R345" i="14"/>
  <c r="AA344" i="14"/>
  <c r="X344" i="14"/>
  <c r="U344" i="14"/>
  <c r="R344" i="14"/>
  <c r="AA343" i="14"/>
  <c r="X343" i="14"/>
  <c r="U343" i="14"/>
  <c r="R343" i="14"/>
  <c r="AA342" i="14"/>
  <c r="X342" i="14"/>
  <c r="U342" i="14"/>
  <c r="R342" i="14"/>
  <c r="AA341" i="14"/>
  <c r="X341" i="14"/>
  <c r="U341" i="14"/>
  <c r="R341" i="14"/>
  <c r="AA340" i="14"/>
  <c r="X340" i="14"/>
  <c r="U340" i="14"/>
  <c r="R340" i="14"/>
  <c r="AA339" i="14"/>
  <c r="X339" i="14"/>
  <c r="U339" i="14"/>
  <c r="R339" i="14"/>
  <c r="AA338" i="14"/>
  <c r="X338" i="14"/>
  <c r="U338" i="14"/>
  <c r="R338" i="14"/>
  <c r="AA337" i="14"/>
  <c r="X337" i="14"/>
  <c r="U337" i="14"/>
  <c r="R337" i="14"/>
  <c r="AA336" i="14"/>
  <c r="X336" i="14"/>
  <c r="U336" i="14"/>
  <c r="R336" i="14"/>
  <c r="AA335" i="14"/>
  <c r="X335" i="14"/>
  <c r="U335" i="14"/>
  <c r="R335" i="14"/>
  <c r="AA334" i="14"/>
  <c r="X334" i="14"/>
  <c r="U334" i="14"/>
  <c r="R334" i="14"/>
  <c r="AA314" i="14"/>
  <c r="X314" i="14"/>
  <c r="U314" i="14"/>
  <c r="R314" i="14"/>
  <c r="AA313" i="14"/>
  <c r="X313" i="14"/>
  <c r="U313" i="14"/>
  <c r="R313" i="14"/>
  <c r="AA312" i="14"/>
  <c r="X312" i="14"/>
  <c r="U312" i="14"/>
  <c r="R312" i="14"/>
  <c r="AA311" i="14"/>
  <c r="X311" i="14"/>
  <c r="U311" i="14"/>
  <c r="R311" i="14"/>
  <c r="AA310" i="14"/>
  <c r="X310" i="14"/>
  <c r="U310" i="14"/>
  <c r="R310" i="14"/>
  <c r="AA309" i="14"/>
  <c r="X309" i="14"/>
  <c r="U309" i="14"/>
  <c r="R309" i="14"/>
  <c r="AA308" i="14"/>
  <c r="X308" i="14"/>
  <c r="U308" i="14"/>
  <c r="R308" i="14"/>
  <c r="AA307" i="14"/>
  <c r="X307" i="14"/>
  <c r="U307" i="14"/>
  <c r="R307" i="14"/>
  <c r="AA306" i="14"/>
  <c r="X306" i="14"/>
  <c r="U306" i="14"/>
  <c r="R306" i="14"/>
  <c r="AA305" i="14"/>
  <c r="X305" i="14"/>
  <c r="U305" i="14"/>
  <c r="R305" i="14"/>
  <c r="AA304" i="14"/>
  <c r="X304" i="14"/>
  <c r="U304" i="14"/>
  <c r="R304" i="14"/>
  <c r="AA303" i="14"/>
  <c r="X303" i="14"/>
  <c r="U303" i="14"/>
  <c r="R303" i="14"/>
  <c r="AA302" i="14"/>
  <c r="X302" i="14"/>
  <c r="U302" i="14"/>
  <c r="R302" i="14"/>
  <c r="AA301" i="14"/>
  <c r="X301" i="14"/>
  <c r="U301" i="14"/>
  <c r="R301" i="14"/>
  <c r="AA300" i="14"/>
  <c r="X300" i="14"/>
  <c r="U300" i="14"/>
  <c r="R300" i="14"/>
  <c r="AA299" i="14"/>
  <c r="X299" i="14"/>
  <c r="U299" i="14"/>
  <c r="R299" i="14"/>
  <c r="AA298" i="14"/>
  <c r="X298" i="14"/>
  <c r="U298" i="14"/>
  <c r="R298" i="14"/>
  <c r="AA297" i="14"/>
  <c r="X297" i="14"/>
  <c r="U297" i="14"/>
  <c r="R297" i="14"/>
  <c r="AA296" i="14"/>
  <c r="X296" i="14"/>
  <c r="U296" i="14"/>
  <c r="R296" i="14"/>
  <c r="AA295" i="14"/>
  <c r="X295" i="14"/>
  <c r="U295" i="14"/>
  <c r="R295" i="14"/>
  <c r="AA294" i="14"/>
  <c r="X294" i="14"/>
  <c r="U294" i="14"/>
  <c r="R294" i="14"/>
  <c r="AA293" i="14"/>
  <c r="X293" i="14"/>
  <c r="U293" i="14"/>
  <c r="R293" i="14"/>
  <c r="AA292" i="14"/>
  <c r="X292" i="14"/>
  <c r="U292" i="14"/>
  <c r="R292" i="14"/>
  <c r="AA291" i="14"/>
  <c r="X291" i="14"/>
  <c r="U291" i="14"/>
  <c r="R291" i="14"/>
  <c r="AA290" i="14"/>
  <c r="X290" i="14"/>
  <c r="U290" i="14"/>
  <c r="R290" i="14"/>
  <c r="AA289" i="14"/>
  <c r="X289" i="14"/>
  <c r="U289" i="14"/>
  <c r="R289" i="14"/>
  <c r="AA288" i="14"/>
  <c r="X288" i="14"/>
  <c r="U288" i="14"/>
  <c r="R288" i="14"/>
  <c r="AA287" i="14"/>
  <c r="X287" i="14"/>
  <c r="U287" i="14"/>
  <c r="R287" i="14"/>
  <c r="AA286" i="14"/>
  <c r="X286" i="14"/>
  <c r="U286" i="14"/>
  <c r="R286" i="14"/>
  <c r="AA285" i="14"/>
  <c r="X285" i="14"/>
  <c r="U285" i="14"/>
  <c r="R285" i="14"/>
  <c r="AA284" i="14"/>
  <c r="X284" i="14"/>
  <c r="U284" i="14"/>
  <c r="R284" i="14"/>
  <c r="AA283" i="14"/>
  <c r="X283" i="14"/>
  <c r="U283" i="14"/>
  <c r="R283" i="14"/>
  <c r="AA282" i="14"/>
  <c r="X282" i="14"/>
  <c r="U282" i="14"/>
  <c r="R282" i="14"/>
  <c r="AA281" i="14"/>
  <c r="X281" i="14"/>
  <c r="U281" i="14"/>
  <c r="R281" i="14"/>
  <c r="AA280" i="14"/>
  <c r="X280" i="14"/>
  <c r="U280" i="14"/>
  <c r="R280" i="14"/>
  <c r="AA279" i="14"/>
  <c r="X279" i="14"/>
  <c r="U279" i="14"/>
  <c r="R279" i="14"/>
  <c r="AA278" i="14"/>
  <c r="X278" i="14"/>
  <c r="U278" i="14"/>
  <c r="R278" i="14"/>
  <c r="AA277" i="14"/>
  <c r="X277" i="14"/>
  <c r="U277" i="14"/>
  <c r="R277" i="14"/>
  <c r="AA276" i="14"/>
  <c r="X276" i="14"/>
  <c r="U276" i="14"/>
  <c r="R276" i="14"/>
  <c r="AA275" i="14"/>
  <c r="X275" i="14"/>
  <c r="U275" i="14"/>
  <c r="R275" i="14"/>
  <c r="AA274" i="14"/>
  <c r="X274" i="14"/>
  <c r="U274" i="14"/>
  <c r="R274" i="14"/>
  <c r="AA273" i="14"/>
  <c r="X273" i="14"/>
  <c r="U273" i="14"/>
  <c r="R273" i="14"/>
  <c r="AA272" i="14"/>
  <c r="X272" i="14"/>
  <c r="U272" i="14"/>
  <c r="R272" i="14"/>
  <c r="AA266" i="14"/>
  <c r="X266" i="14"/>
  <c r="U266" i="14"/>
  <c r="R266" i="14"/>
  <c r="AA265" i="14"/>
  <c r="X265" i="14"/>
  <c r="U265" i="14"/>
  <c r="R265" i="14"/>
  <c r="AA264" i="14"/>
  <c r="X264" i="14"/>
  <c r="U264" i="14"/>
  <c r="R264" i="14"/>
  <c r="AA263" i="14"/>
  <c r="X263" i="14"/>
  <c r="U263" i="14"/>
  <c r="R263" i="14"/>
  <c r="AA262" i="14"/>
  <c r="X262" i="14"/>
  <c r="U262" i="14"/>
  <c r="R262" i="14"/>
  <c r="AA261" i="14"/>
  <c r="X261" i="14"/>
  <c r="U261" i="14"/>
  <c r="R261" i="14"/>
  <c r="AA260" i="14"/>
  <c r="X260" i="14"/>
  <c r="U260" i="14"/>
  <c r="R260" i="14"/>
  <c r="AA259" i="14"/>
  <c r="X259" i="14"/>
  <c r="U259" i="14"/>
  <c r="R259" i="14"/>
  <c r="AA258" i="14"/>
  <c r="X258" i="14"/>
  <c r="U258" i="14"/>
  <c r="R258" i="14"/>
  <c r="AA257" i="14"/>
  <c r="X257" i="14"/>
  <c r="U257" i="14"/>
  <c r="R257" i="14"/>
  <c r="AA256" i="14"/>
  <c r="X256" i="14"/>
  <c r="U256" i="14"/>
  <c r="R256" i="14"/>
  <c r="AA255" i="14"/>
  <c r="X255" i="14"/>
  <c r="U255" i="14"/>
  <c r="R255" i="14"/>
  <c r="AA254" i="14"/>
  <c r="X254" i="14"/>
  <c r="U254" i="14"/>
  <c r="R254" i="14"/>
  <c r="AA253" i="14"/>
  <c r="X253" i="14"/>
  <c r="U253" i="14"/>
  <c r="R253" i="14"/>
  <c r="AA252" i="14"/>
  <c r="X252" i="14"/>
  <c r="U252" i="14"/>
  <c r="R252" i="14"/>
  <c r="AA251" i="14"/>
  <c r="X251" i="14"/>
  <c r="U251" i="14"/>
  <c r="R251" i="14"/>
  <c r="AA250" i="14"/>
  <c r="X250" i="14"/>
  <c r="U250" i="14"/>
  <c r="R250" i="14"/>
  <c r="AA249" i="14"/>
  <c r="X249" i="14"/>
  <c r="U249" i="14"/>
  <c r="R249" i="14"/>
  <c r="AA248" i="14"/>
  <c r="X248" i="14"/>
  <c r="U248" i="14"/>
  <c r="R248" i="14"/>
  <c r="AA247" i="14"/>
  <c r="X247" i="14"/>
  <c r="U247" i="14"/>
  <c r="R247" i="14"/>
  <c r="AA246" i="14"/>
  <c r="X246" i="14"/>
  <c r="U246" i="14"/>
  <c r="R246" i="14"/>
  <c r="AA245" i="14"/>
  <c r="X245" i="14"/>
  <c r="U245" i="14"/>
  <c r="R245" i="14"/>
  <c r="AA244" i="14"/>
  <c r="X244" i="14"/>
  <c r="U244" i="14"/>
  <c r="R244" i="14"/>
  <c r="AA243" i="14"/>
  <c r="X243" i="14"/>
  <c r="U243" i="14"/>
  <c r="R243" i="14"/>
  <c r="AA242" i="14"/>
  <c r="X242" i="14"/>
  <c r="U242" i="14"/>
  <c r="R242" i="14"/>
  <c r="AA241" i="14"/>
  <c r="X241" i="14"/>
  <c r="U241" i="14"/>
  <c r="R241" i="14"/>
  <c r="AA240" i="14"/>
  <c r="X240" i="14"/>
  <c r="U240" i="14"/>
  <c r="R240" i="14"/>
  <c r="AA239" i="14"/>
  <c r="X239" i="14"/>
  <c r="U239" i="14"/>
  <c r="R239" i="14"/>
  <c r="AA238" i="14"/>
  <c r="X238" i="14"/>
  <c r="U238" i="14"/>
  <c r="R238" i="14"/>
  <c r="AA237" i="14"/>
  <c r="X237" i="14"/>
  <c r="U237" i="14"/>
  <c r="R237" i="14"/>
  <c r="AA236" i="14"/>
  <c r="X236" i="14"/>
  <c r="U236" i="14"/>
  <c r="R236" i="14"/>
  <c r="AA235" i="14"/>
  <c r="X235" i="14"/>
  <c r="U235" i="14"/>
  <c r="R235" i="14"/>
  <c r="AA234" i="14"/>
  <c r="X234" i="14"/>
  <c r="U234" i="14"/>
  <c r="R234" i="14"/>
  <c r="AA233" i="14"/>
  <c r="X233" i="14"/>
  <c r="U233" i="14"/>
  <c r="R233" i="14"/>
  <c r="AA232" i="14"/>
  <c r="X232" i="14"/>
  <c r="U232" i="14"/>
  <c r="R232" i="14"/>
  <c r="AA231" i="14"/>
  <c r="X231" i="14"/>
  <c r="U231" i="14"/>
  <c r="R231" i="14"/>
  <c r="AA230" i="14"/>
  <c r="X230" i="14"/>
  <c r="U230" i="14"/>
  <c r="R230" i="14"/>
  <c r="AA229" i="14"/>
  <c r="X229" i="14"/>
  <c r="U229" i="14"/>
  <c r="R229" i="14"/>
  <c r="AA228" i="14"/>
  <c r="X228" i="14"/>
  <c r="U228" i="14"/>
  <c r="R228" i="14"/>
  <c r="AA227" i="14"/>
  <c r="X227" i="14"/>
  <c r="U227" i="14"/>
  <c r="R227" i="14"/>
  <c r="AA226" i="14"/>
  <c r="X226" i="14"/>
  <c r="U226" i="14"/>
  <c r="R226" i="14"/>
  <c r="AA225" i="14"/>
  <c r="X225" i="14"/>
  <c r="U225" i="14"/>
  <c r="R225" i="14"/>
  <c r="AA224" i="14"/>
  <c r="X224" i="14"/>
  <c r="U224" i="14"/>
  <c r="R224" i="14"/>
  <c r="AA223" i="14"/>
  <c r="X223" i="14"/>
  <c r="U223" i="14"/>
  <c r="R223" i="14"/>
  <c r="AA222" i="14"/>
  <c r="X222" i="14"/>
  <c r="U222" i="14"/>
  <c r="R222" i="14"/>
  <c r="AA221" i="14"/>
  <c r="X221" i="14"/>
  <c r="U221" i="14"/>
  <c r="R221" i="14"/>
  <c r="AA220" i="14"/>
  <c r="X220" i="14"/>
  <c r="U220" i="14"/>
  <c r="R220" i="14"/>
  <c r="AA219" i="14"/>
  <c r="X219" i="14"/>
  <c r="U219" i="14"/>
  <c r="R219" i="14"/>
  <c r="AA218" i="14"/>
  <c r="X218" i="14"/>
  <c r="U218" i="14"/>
  <c r="R218" i="14"/>
  <c r="AA217" i="14"/>
  <c r="X217" i="14"/>
  <c r="U217" i="14"/>
  <c r="R217" i="14"/>
  <c r="AA216" i="14"/>
  <c r="X216" i="14"/>
  <c r="U216" i="14"/>
  <c r="R216" i="14"/>
  <c r="AA215" i="14"/>
  <c r="X215" i="14"/>
  <c r="U215" i="14"/>
  <c r="R215" i="14"/>
  <c r="AA214" i="14"/>
  <c r="X214" i="14"/>
  <c r="U214" i="14"/>
  <c r="R214" i="14"/>
  <c r="AA213" i="14"/>
  <c r="X213" i="14"/>
  <c r="U213" i="14"/>
  <c r="R213" i="14"/>
  <c r="AA212" i="14"/>
  <c r="X212" i="14"/>
  <c r="U212" i="14"/>
  <c r="R212" i="14"/>
  <c r="AA211" i="14"/>
  <c r="X211" i="14"/>
  <c r="U211" i="14"/>
  <c r="R211" i="14"/>
  <c r="AA205" i="14"/>
  <c r="X205" i="14"/>
  <c r="U205" i="14"/>
  <c r="R205" i="14"/>
  <c r="AA204" i="14"/>
  <c r="X204" i="14"/>
  <c r="U204" i="14"/>
  <c r="R204" i="14"/>
  <c r="AA203" i="14"/>
  <c r="X203" i="14"/>
  <c r="U203" i="14"/>
  <c r="R203" i="14"/>
  <c r="AA202" i="14"/>
  <c r="X202" i="14"/>
  <c r="U202" i="14"/>
  <c r="R202" i="14"/>
  <c r="AA201" i="14"/>
  <c r="X201" i="14"/>
  <c r="U201" i="14"/>
  <c r="R201" i="14"/>
  <c r="AA200" i="14"/>
  <c r="X200" i="14"/>
  <c r="U200" i="14"/>
  <c r="R200" i="14"/>
  <c r="AA199" i="14"/>
  <c r="X199" i="14"/>
  <c r="U199" i="14"/>
  <c r="R199" i="14"/>
  <c r="AA198" i="14"/>
  <c r="X198" i="14"/>
  <c r="U198" i="14"/>
  <c r="R198" i="14"/>
  <c r="AA197" i="14"/>
  <c r="X197" i="14"/>
  <c r="U197" i="14"/>
  <c r="R197" i="14"/>
  <c r="AA196" i="14"/>
  <c r="X196" i="14"/>
  <c r="U196" i="14"/>
  <c r="R196" i="14"/>
  <c r="AA195" i="14"/>
  <c r="X195" i="14"/>
  <c r="U195" i="14"/>
  <c r="R195" i="14"/>
  <c r="AA194" i="14"/>
  <c r="X194" i="14"/>
  <c r="U194" i="14"/>
  <c r="R194" i="14"/>
  <c r="AA193" i="14"/>
  <c r="X193" i="14"/>
  <c r="U193" i="14"/>
  <c r="R193" i="14"/>
  <c r="AA192" i="14"/>
  <c r="X192" i="14"/>
  <c r="U192" i="14"/>
  <c r="R192" i="14"/>
  <c r="AA191" i="14"/>
  <c r="X191" i="14"/>
  <c r="U191" i="14"/>
  <c r="R191" i="14"/>
  <c r="AA190" i="14"/>
  <c r="X190" i="14"/>
  <c r="U190" i="14"/>
  <c r="R190" i="14"/>
  <c r="AA189" i="14"/>
  <c r="X189" i="14"/>
  <c r="U189" i="14"/>
  <c r="R189" i="14"/>
  <c r="AA188" i="14"/>
  <c r="X188" i="14"/>
  <c r="U188" i="14"/>
  <c r="R188" i="14"/>
  <c r="AA187" i="14"/>
  <c r="X187" i="14"/>
  <c r="U187" i="14"/>
  <c r="R187" i="14"/>
  <c r="AA186" i="14"/>
  <c r="X186" i="14"/>
  <c r="U186" i="14"/>
  <c r="R186" i="14"/>
  <c r="AA185" i="14"/>
  <c r="X185" i="14"/>
  <c r="U185" i="14"/>
  <c r="R185" i="14"/>
  <c r="AA184" i="14"/>
  <c r="X184" i="14"/>
  <c r="U184" i="14"/>
  <c r="R184" i="14"/>
  <c r="AA183" i="14"/>
  <c r="X183" i="14"/>
  <c r="U183" i="14"/>
  <c r="R183" i="14"/>
  <c r="AA182" i="14"/>
  <c r="X182" i="14"/>
  <c r="U182" i="14"/>
  <c r="R182" i="14"/>
  <c r="AA181" i="14"/>
  <c r="X181" i="14"/>
  <c r="U181" i="14"/>
  <c r="R181" i="14"/>
  <c r="AA180" i="14"/>
  <c r="X180" i="14"/>
  <c r="U180" i="14"/>
  <c r="R180" i="14"/>
  <c r="AA179" i="14"/>
  <c r="X179" i="14"/>
  <c r="U179" i="14"/>
  <c r="R179" i="14"/>
  <c r="AA178" i="14"/>
  <c r="X178" i="14"/>
  <c r="U178" i="14"/>
  <c r="R178" i="14"/>
  <c r="AA177" i="14"/>
  <c r="X177" i="14"/>
  <c r="U177" i="14"/>
  <c r="R177" i="14"/>
  <c r="AA176" i="14"/>
  <c r="X176" i="14"/>
  <c r="U176" i="14"/>
  <c r="R176" i="14"/>
  <c r="AA175" i="14"/>
  <c r="X175" i="14"/>
  <c r="U175" i="14"/>
  <c r="R175" i="14"/>
  <c r="AA174" i="14"/>
  <c r="X174" i="14"/>
  <c r="U174" i="14"/>
  <c r="R174" i="14"/>
  <c r="AA173" i="14"/>
  <c r="X173" i="14"/>
  <c r="U173" i="14"/>
  <c r="R173" i="14"/>
  <c r="AA172" i="14"/>
  <c r="X172" i="14"/>
  <c r="U172" i="14"/>
  <c r="R172" i="14"/>
  <c r="AA171" i="14"/>
  <c r="X171" i="14"/>
  <c r="U171" i="14"/>
  <c r="R171" i="14"/>
  <c r="AA170" i="14"/>
  <c r="X170" i="14"/>
  <c r="U170" i="14"/>
  <c r="R170" i="14"/>
  <c r="AA169" i="14"/>
  <c r="X169" i="14"/>
  <c r="U169" i="14"/>
  <c r="R169" i="14"/>
  <c r="AA168" i="14"/>
  <c r="X168" i="14"/>
  <c r="U168" i="14"/>
  <c r="R168" i="14"/>
  <c r="AA167" i="14"/>
  <c r="X167" i="14"/>
  <c r="U167" i="14"/>
  <c r="R167" i="14"/>
  <c r="AA166" i="14"/>
  <c r="X166" i="14"/>
  <c r="U166" i="14"/>
  <c r="R166" i="14"/>
  <c r="AA165" i="14"/>
  <c r="X165" i="14"/>
  <c r="U165" i="14"/>
  <c r="R165" i="14"/>
  <c r="AA164" i="14"/>
  <c r="X164" i="14"/>
  <c r="U164" i="14"/>
  <c r="R164" i="14"/>
  <c r="AA163" i="14"/>
  <c r="X163" i="14"/>
  <c r="U163" i="14"/>
  <c r="R163" i="14"/>
  <c r="AA162" i="14"/>
  <c r="X162" i="14"/>
  <c r="U162" i="14"/>
  <c r="R162" i="14"/>
  <c r="AA161" i="14"/>
  <c r="X161" i="14"/>
  <c r="U161" i="14"/>
  <c r="R161" i="14"/>
  <c r="AA160" i="14"/>
  <c r="X160" i="14"/>
  <c r="U160" i="14"/>
  <c r="R160" i="14"/>
  <c r="AA159" i="14"/>
  <c r="X159" i="14"/>
  <c r="U159" i="14"/>
  <c r="R159" i="14"/>
  <c r="AA158" i="14"/>
  <c r="X158" i="14"/>
  <c r="U158" i="14"/>
  <c r="R158" i="14"/>
  <c r="AA157" i="14"/>
  <c r="X157" i="14"/>
  <c r="U157" i="14"/>
  <c r="R157" i="14"/>
  <c r="AA156" i="14"/>
  <c r="X156" i="14"/>
  <c r="U156" i="14"/>
  <c r="R156" i="14"/>
  <c r="AA155" i="14"/>
  <c r="X155" i="14"/>
  <c r="U155" i="14"/>
  <c r="R155" i="14"/>
  <c r="AA154" i="14"/>
  <c r="X154" i="14"/>
  <c r="U154" i="14"/>
  <c r="R154" i="14"/>
  <c r="AA153" i="14"/>
  <c r="X153" i="14"/>
  <c r="U153" i="14"/>
  <c r="R153" i="14"/>
  <c r="AA152" i="14"/>
  <c r="X152" i="14"/>
  <c r="U152" i="14"/>
  <c r="R152" i="14"/>
  <c r="AA151" i="14"/>
  <c r="X151" i="14"/>
  <c r="U151" i="14"/>
  <c r="R151" i="14"/>
  <c r="AA150" i="14"/>
  <c r="X150" i="14"/>
  <c r="U150" i="14"/>
  <c r="R150" i="14"/>
  <c r="AA149" i="14"/>
  <c r="X149" i="14"/>
  <c r="U149" i="14"/>
  <c r="R149" i="14"/>
  <c r="AA148" i="14"/>
  <c r="X148" i="14"/>
  <c r="U148" i="14"/>
  <c r="R148" i="14"/>
  <c r="AA147" i="14"/>
  <c r="X147" i="14"/>
  <c r="U147" i="14"/>
  <c r="R147" i="14"/>
  <c r="AA146" i="14"/>
  <c r="X146" i="14"/>
  <c r="U146" i="14"/>
  <c r="R146" i="14"/>
  <c r="AA145" i="14"/>
  <c r="X145" i="14"/>
  <c r="U145" i="14"/>
  <c r="R145" i="14"/>
  <c r="AA144" i="14"/>
  <c r="X144" i="14"/>
  <c r="U144" i="14"/>
  <c r="R144" i="14"/>
  <c r="AA143" i="14"/>
  <c r="X143" i="14"/>
  <c r="U143" i="14"/>
  <c r="R143" i="14"/>
  <c r="AA142" i="14"/>
  <c r="X142" i="14"/>
  <c r="U142" i="14"/>
  <c r="R142" i="14"/>
  <c r="AA141" i="14"/>
  <c r="X141" i="14"/>
  <c r="U141" i="14"/>
  <c r="R141" i="14"/>
  <c r="AA140" i="14"/>
  <c r="X140" i="14"/>
  <c r="U140" i="14"/>
  <c r="R140" i="14"/>
  <c r="AA139" i="14"/>
  <c r="X139" i="14"/>
  <c r="U139" i="14"/>
  <c r="R139" i="14"/>
  <c r="AA138" i="14"/>
  <c r="X138" i="14"/>
  <c r="U138" i="14"/>
  <c r="R138" i="14"/>
  <c r="AA137" i="14"/>
  <c r="X137" i="14"/>
  <c r="U137" i="14"/>
  <c r="R137" i="14"/>
  <c r="AA136" i="14"/>
  <c r="X136" i="14"/>
  <c r="U136" i="14"/>
  <c r="R136" i="14"/>
  <c r="AA135" i="14"/>
  <c r="X135" i="14"/>
  <c r="U135" i="14"/>
  <c r="R135" i="14"/>
  <c r="AA134" i="14"/>
  <c r="X134" i="14"/>
  <c r="U134" i="14"/>
  <c r="R134" i="14"/>
  <c r="AA133" i="14"/>
  <c r="X133" i="14"/>
  <c r="U133" i="14"/>
  <c r="R133" i="14"/>
  <c r="AA132" i="14"/>
  <c r="X132" i="14"/>
  <c r="U132" i="14"/>
  <c r="R132" i="14"/>
  <c r="AA131" i="14"/>
  <c r="X131" i="14"/>
  <c r="U131" i="14"/>
  <c r="R131" i="14"/>
  <c r="AA130" i="14"/>
  <c r="X130" i="14"/>
  <c r="U130" i="14"/>
  <c r="R130" i="14"/>
  <c r="AA129" i="14"/>
  <c r="X129" i="14"/>
  <c r="U129" i="14"/>
  <c r="R129" i="14"/>
  <c r="AA128" i="14"/>
  <c r="X128" i="14"/>
  <c r="U128" i="14"/>
  <c r="R128" i="14"/>
  <c r="AA127" i="14"/>
  <c r="X127" i="14"/>
  <c r="U127" i="14"/>
  <c r="R127" i="14"/>
  <c r="AA126" i="14"/>
  <c r="X126" i="14"/>
  <c r="U126" i="14"/>
  <c r="R126" i="14"/>
  <c r="AA125" i="14"/>
  <c r="X125" i="14"/>
  <c r="U125" i="14"/>
  <c r="R125" i="14"/>
  <c r="AA124" i="14"/>
  <c r="X124" i="14"/>
  <c r="U124" i="14"/>
  <c r="R124" i="14"/>
  <c r="AA123" i="14"/>
  <c r="X123" i="14"/>
  <c r="U123" i="14"/>
  <c r="R123" i="14"/>
  <c r="AA122" i="14"/>
  <c r="X122" i="14"/>
  <c r="U122" i="14"/>
  <c r="R122" i="14"/>
  <c r="AA121" i="14"/>
  <c r="X121" i="14"/>
  <c r="U121" i="14"/>
  <c r="R121" i="14"/>
  <c r="AA120" i="14"/>
  <c r="X120" i="14"/>
  <c r="U120" i="14"/>
  <c r="R120" i="14"/>
  <c r="AA119" i="14"/>
  <c r="X119" i="14"/>
  <c r="U119" i="14"/>
  <c r="R119" i="14"/>
  <c r="AA118" i="14"/>
  <c r="X118" i="14"/>
  <c r="U118" i="14"/>
  <c r="R118" i="14"/>
  <c r="AA117" i="14"/>
  <c r="X117" i="14"/>
  <c r="U117" i="14"/>
  <c r="R117" i="14"/>
  <c r="AA116" i="14"/>
  <c r="X116" i="14"/>
  <c r="U116" i="14"/>
  <c r="R116" i="14"/>
  <c r="AA110" i="14"/>
  <c r="X110" i="14"/>
  <c r="U110" i="14"/>
  <c r="R110" i="14"/>
  <c r="AA109" i="14"/>
  <c r="X109" i="14"/>
  <c r="U109" i="14"/>
  <c r="R109" i="14"/>
  <c r="AA108" i="14"/>
  <c r="X108" i="14"/>
  <c r="U108" i="14"/>
  <c r="R108" i="14"/>
  <c r="AA107" i="14"/>
  <c r="X107" i="14"/>
  <c r="U107" i="14"/>
  <c r="R107" i="14"/>
  <c r="AA106" i="14"/>
  <c r="X106" i="14"/>
  <c r="U106" i="14"/>
  <c r="R106" i="14"/>
  <c r="AA105" i="14"/>
  <c r="X105" i="14"/>
  <c r="U105" i="14"/>
  <c r="R105" i="14"/>
  <c r="AA104" i="14"/>
  <c r="X104" i="14"/>
  <c r="U104" i="14"/>
  <c r="R104" i="14"/>
  <c r="AA103" i="14"/>
  <c r="X103" i="14"/>
  <c r="U103" i="14"/>
  <c r="R103" i="14"/>
  <c r="AA102" i="14"/>
  <c r="X102" i="14"/>
  <c r="U102" i="14"/>
  <c r="R102" i="14"/>
  <c r="AA101" i="14"/>
  <c r="X101" i="14"/>
  <c r="U101" i="14"/>
  <c r="R101" i="14"/>
  <c r="AA100" i="14"/>
  <c r="X100" i="14"/>
  <c r="U100" i="14"/>
  <c r="R100" i="14"/>
  <c r="AA99" i="14"/>
  <c r="X99" i="14"/>
  <c r="U99" i="14"/>
  <c r="R99" i="14"/>
  <c r="AA98" i="14"/>
  <c r="X98" i="14"/>
  <c r="U98" i="14"/>
  <c r="R98" i="14"/>
  <c r="AA97" i="14"/>
  <c r="X97" i="14"/>
  <c r="U97" i="14"/>
  <c r="R97" i="14"/>
  <c r="AA96" i="14"/>
  <c r="X96" i="14"/>
  <c r="U96" i="14"/>
  <c r="R96" i="14"/>
  <c r="AA95" i="14"/>
  <c r="X95" i="14"/>
  <c r="U95" i="14"/>
  <c r="R95" i="14"/>
  <c r="AA94" i="14"/>
  <c r="X94" i="14"/>
  <c r="U94" i="14"/>
  <c r="R94" i="14"/>
  <c r="AA93" i="14"/>
  <c r="X93" i="14"/>
  <c r="U93" i="14"/>
  <c r="R93" i="14"/>
  <c r="AA92" i="14"/>
  <c r="X92" i="14"/>
  <c r="U92" i="14"/>
  <c r="R92" i="14"/>
  <c r="AA91" i="14"/>
  <c r="X91" i="14"/>
  <c r="U91" i="14"/>
  <c r="R91" i="14"/>
  <c r="AA90" i="14"/>
  <c r="X90" i="14"/>
  <c r="U90" i="14"/>
  <c r="R90" i="14"/>
  <c r="AA89" i="14"/>
  <c r="X89" i="14"/>
  <c r="U89" i="14"/>
  <c r="R89" i="14"/>
  <c r="AA88" i="14"/>
  <c r="X88" i="14"/>
  <c r="U88" i="14"/>
  <c r="R88" i="14"/>
  <c r="AA87" i="14"/>
  <c r="X87" i="14"/>
  <c r="U87" i="14"/>
  <c r="R87" i="14"/>
  <c r="AA86" i="14"/>
  <c r="X86" i="14"/>
  <c r="U86" i="14"/>
  <c r="R86" i="14"/>
  <c r="AA85" i="14"/>
  <c r="X85" i="14"/>
  <c r="U85" i="14"/>
  <c r="R85" i="14"/>
  <c r="AA84" i="14"/>
  <c r="X84" i="14"/>
  <c r="U84" i="14"/>
  <c r="R84" i="14"/>
  <c r="AA83" i="14"/>
  <c r="X83" i="14"/>
  <c r="U83" i="14"/>
  <c r="R83" i="14"/>
  <c r="AA82" i="14"/>
  <c r="X82" i="14"/>
  <c r="U82" i="14"/>
  <c r="R82" i="14"/>
  <c r="AA81" i="14"/>
  <c r="X81" i="14"/>
  <c r="U81" i="14"/>
  <c r="R81" i="14"/>
  <c r="AA80" i="14"/>
  <c r="X80" i="14"/>
  <c r="U80" i="14"/>
  <c r="R80" i="14"/>
  <c r="AA79" i="14"/>
  <c r="X79" i="14"/>
  <c r="U79" i="14"/>
  <c r="R79" i="14"/>
  <c r="AA78" i="14"/>
  <c r="X78" i="14"/>
  <c r="U78" i="14"/>
  <c r="R78" i="14"/>
  <c r="AA77" i="14"/>
  <c r="X77" i="14"/>
  <c r="U77" i="14"/>
  <c r="R77" i="14"/>
  <c r="AA76" i="14"/>
  <c r="X76" i="14"/>
  <c r="U76" i="14"/>
  <c r="R76" i="14"/>
  <c r="AA75" i="14"/>
  <c r="X75" i="14"/>
  <c r="U75" i="14"/>
  <c r="R75" i="14"/>
  <c r="AA74" i="14"/>
  <c r="X74" i="14"/>
  <c r="U74" i="14"/>
  <c r="R74" i="14"/>
  <c r="AA73" i="14"/>
  <c r="X73" i="14"/>
  <c r="U73" i="14"/>
  <c r="R73" i="14"/>
  <c r="AA72" i="14"/>
  <c r="X72" i="14"/>
  <c r="U72" i="14"/>
  <c r="R72" i="14"/>
  <c r="AA71" i="14"/>
  <c r="X71" i="14"/>
  <c r="U71" i="14"/>
  <c r="R71" i="14"/>
  <c r="AA70" i="14"/>
  <c r="X70" i="14"/>
  <c r="U70" i="14"/>
  <c r="R70" i="14"/>
  <c r="AA69" i="14"/>
  <c r="X69" i="14"/>
  <c r="U69" i="14"/>
  <c r="R69" i="14"/>
  <c r="AA68" i="14"/>
  <c r="X68" i="14"/>
  <c r="U68" i="14"/>
  <c r="R68" i="14"/>
  <c r="AA67" i="14"/>
  <c r="X67" i="14"/>
  <c r="U67" i="14"/>
  <c r="R67" i="14"/>
  <c r="AA66" i="14"/>
  <c r="X66" i="14"/>
  <c r="U66" i="14"/>
  <c r="R66" i="14"/>
  <c r="AA65" i="14"/>
  <c r="X65" i="14"/>
  <c r="U65" i="14"/>
  <c r="R65" i="14"/>
  <c r="AA64" i="14"/>
  <c r="X64" i="14"/>
  <c r="U64" i="14"/>
  <c r="R64" i="14"/>
  <c r="AA63" i="14"/>
  <c r="X63" i="14"/>
  <c r="U63" i="14"/>
  <c r="R63" i="14"/>
  <c r="AA62" i="14"/>
  <c r="X62" i="14"/>
  <c r="U62" i="14"/>
  <c r="R62" i="14"/>
  <c r="AA61" i="14"/>
  <c r="X61" i="14"/>
  <c r="U61" i="14"/>
  <c r="R61" i="14"/>
  <c r="AA60" i="14"/>
  <c r="X60" i="14"/>
  <c r="U60" i="14"/>
  <c r="R60" i="14"/>
  <c r="AA59" i="14"/>
  <c r="X59" i="14"/>
  <c r="U59" i="14"/>
  <c r="R59" i="14"/>
  <c r="AA58" i="14"/>
  <c r="X58" i="14"/>
  <c r="U58" i="14"/>
  <c r="R58" i="14"/>
  <c r="AA57" i="14"/>
  <c r="X57" i="14"/>
  <c r="U57" i="14"/>
  <c r="R57" i="14"/>
  <c r="AA56" i="14"/>
  <c r="X56" i="14"/>
  <c r="U56" i="14"/>
  <c r="R56" i="14"/>
  <c r="AA55" i="14"/>
  <c r="X55" i="14"/>
  <c r="U55" i="14"/>
  <c r="R55" i="14"/>
  <c r="AA54" i="14"/>
  <c r="X54" i="14"/>
  <c r="U54" i="14"/>
  <c r="R54" i="14"/>
  <c r="AA53" i="14"/>
  <c r="X53" i="14"/>
  <c r="U53" i="14"/>
  <c r="R53" i="14"/>
  <c r="AA52" i="14"/>
  <c r="X52" i="14"/>
  <c r="U52" i="14"/>
  <c r="R52" i="14"/>
  <c r="AA51" i="14"/>
  <c r="X51" i="14"/>
  <c r="U51" i="14"/>
  <c r="R51" i="14"/>
  <c r="AA50" i="14"/>
  <c r="X50" i="14"/>
  <c r="U50" i="14"/>
  <c r="R50" i="14"/>
  <c r="AA49" i="14"/>
  <c r="X49" i="14"/>
  <c r="U49" i="14"/>
  <c r="R49" i="14"/>
  <c r="AA48" i="14"/>
  <c r="X48" i="14"/>
  <c r="U48" i="14"/>
  <c r="R48" i="14"/>
  <c r="AA47" i="14"/>
  <c r="X47" i="14"/>
  <c r="U47" i="14"/>
  <c r="R47" i="14"/>
  <c r="AA46" i="14"/>
  <c r="X46" i="14"/>
  <c r="U46" i="14"/>
  <c r="R46" i="14"/>
  <c r="AA45" i="14"/>
  <c r="X45" i="14"/>
  <c r="U45" i="14"/>
  <c r="R45" i="14"/>
  <c r="AA44" i="14"/>
  <c r="X44" i="14"/>
  <c r="U44" i="14"/>
  <c r="R44" i="14"/>
  <c r="AA43" i="14"/>
  <c r="X43" i="14"/>
  <c r="U43" i="14"/>
  <c r="R43" i="14"/>
  <c r="AA42" i="14"/>
  <c r="X42" i="14"/>
  <c r="U42" i="14"/>
  <c r="R42" i="14"/>
  <c r="AA41" i="14"/>
  <c r="X41" i="14"/>
  <c r="U41" i="14"/>
  <c r="R41" i="14"/>
  <c r="AA40" i="14"/>
  <c r="X40" i="14"/>
  <c r="U40" i="14"/>
  <c r="R40" i="14"/>
  <c r="AA39" i="14"/>
  <c r="X39" i="14"/>
  <c r="U39" i="14"/>
  <c r="R39" i="14"/>
  <c r="AA38" i="14"/>
  <c r="X38" i="14"/>
  <c r="U38" i="14"/>
  <c r="R38" i="14"/>
  <c r="AA37" i="14"/>
  <c r="X37" i="14"/>
  <c r="U37" i="14"/>
  <c r="R37" i="14"/>
  <c r="AA36" i="14"/>
  <c r="X36" i="14"/>
  <c r="U36" i="14"/>
  <c r="R36" i="14"/>
  <c r="AA35" i="14"/>
  <c r="X35" i="14"/>
  <c r="U35" i="14"/>
  <c r="R35" i="14"/>
  <c r="AA34" i="14"/>
  <c r="X34" i="14"/>
  <c r="U34" i="14"/>
  <c r="R34" i="14"/>
  <c r="AA33" i="14"/>
  <c r="X33" i="14"/>
  <c r="U33" i="14"/>
  <c r="R33" i="14"/>
  <c r="AA32" i="14"/>
  <c r="X32" i="14"/>
  <c r="U32" i="14"/>
  <c r="R32" i="14"/>
  <c r="AA31" i="14"/>
  <c r="X31" i="14"/>
  <c r="U31" i="14"/>
  <c r="R31" i="14"/>
  <c r="AA30" i="14"/>
  <c r="X30" i="14"/>
  <c r="U30" i="14"/>
  <c r="R30" i="14"/>
  <c r="AA29" i="14"/>
  <c r="X29" i="14"/>
  <c r="U29" i="14"/>
  <c r="R29" i="14"/>
  <c r="AA28" i="14"/>
  <c r="X28" i="14"/>
  <c r="U28" i="14"/>
  <c r="R28" i="14"/>
  <c r="AA27" i="14"/>
  <c r="X27" i="14"/>
  <c r="U27" i="14"/>
  <c r="R27" i="14"/>
  <c r="AA26" i="14"/>
  <c r="X26" i="14"/>
  <c r="U26" i="14"/>
  <c r="R26" i="14"/>
  <c r="AA25" i="14"/>
  <c r="X25" i="14"/>
  <c r="U25" i="14"/>
  <c r="R25" i="14"/>
  <c r="AA24" i="14"/>
  <c r="X24" i="14"/>
  <c r="U24" i="14"/>
  <c r="R24" i="14"/>
  <c r="AA23" i="14"/>
  <c r="X23" i="14"/>
  <c r="U23" i="14"/>
  <c r="R23" i="14"/>
  <c r="AA22" i="14"/>
  <c r="X22" i="14"/>
  <c r="U22" i="14"/>
  <c r="R22" i="14"/>
  <c r="AA21" i="14"/>
  <c r="X21" i="14"/>
  <c r="U21" i="14"/>
  <c r="R21" i="14"/>
  <c r="AA20" i="14"/>
  <c r="X20" i="14"/>
  <c r="U20" i="14"/>
  <c r="R20" i="14"/>
  <c r="AA19" i="14"/>
  <c r="X19" i="14"/>
  <c r="U19" i="14"/>
  <c r="R19" i="14"/>
  <c r="AA18" i="14"/>
  <c r="X18" i="14"/>
  <c r="U18" i="14"/>
  <c r="R18" i="14"/>
  <c r="AA17" i="14"/>
  <c r="X17" i="14"/>
  <c r="U17" i="14"/>
  <c r="R17" i="14"/>
  <c r="AA16" i="14"/>
  <c r="X16" i="14"/>
  <c r="U16" i="14"/>
  <c r="R16" i="14"/>
  <c r="AA15" i="14"/>
  <c r="X15" i="14"/>
  <c r="U15" i="14"/>
  <c r="R15" i="14"/>
  <c r="AA13" i="14"/>
  <c r="X13" i="14"/>
  <c r="U13" i="14"/>
  <c r="R13" i="14"/>
  <c r="AA12" i="14"/>
  <c r="X12" i="14"/>
  <c r="U12" i="14"/>
  <c r="R12" i="14"/>
  <c r="K302" i="26" l="1"/>
  <c r="L302" i="26" s="1"/>
  <c r="N302" i="26" s="1"/>
  <c r="K713" i="26"/>
  <c r="L713" i="26" s="1"/>
  <c r="N713" i="26" s="1"/>
  <c r="K256" i="14"/>
  <c r="K257" i="14"/>
  <c r="K258" i="14"/>
  <c r="K259" i="14"/>
  <c r="K260" i="14"/>
  <c r="K261" i="14"/>
  <c r="K262" i="14"/>
  <c r="K662" i="26"/>
  <c r="K663" i="26"/>
  <c r="K664" i="26"/>
  <c r="K665" i="26"/>
  <c r="K878" i="26"/>
  <c r="L878" i="26" s="1"/>
  <c r="N878" i="26" s="1"/>
  <c r="K862" i="26"/>
  <c r="L862" i="26" s="1"/>
  <c r="N862" i="26" s="1"/>
  <c r="K831" i="26"/>
  <c r="L831" i="26" s="1"/>
  <c r="N831" i="26" s="1"/>
  <c r="K780" i="26"/>
  <c r="L780" i="26" s="1"/>
  <c r="N780" i="26" s="1"/>
  <c r="K749" i="26"/>
  <c r="L749" i="26" s="1"/>
  <c r="N749" i="26" s="1"/>
  <c r="K710" i="26"/>
  <c r="L710" i="26" s="1"/>
  <c r="N710" i="26" s="1"/>
  <c r="K581" i="26"/>
  <c r="L581" i="26" s="1"/>
  <c r="N581" i="26" s="1"/>
  <c r="K568" i="26"/>
  <c r="L568" i="26" s="1"/>
  <c r="N568" i="26" s="1"/>
  <c r="K553" i="26"/>
  <c r="L553" i="26" s="1"/>
  <c r="N553" i="26" s="1"/>
  <c r="K479" i="26"/>
  <c r="L479" i="26" s="1"/>
  <c r="N479" i="26" s="1"/>
  <c r="K427" i="26"/>
  <c r="L427" i="26" s="1"/>
  <c r="N427" i="26" s="1"/>
  <c r="K412" i="26"/>
  <c r="L412" i="26" s="1"/>
  <c r="N412" i="26" s="1"/>
  <c r="K361" i="26"/>
  <c r="L361" i="26" s="1"/>
  <c r="N361" i="26" s="1"/>
  <c r="K341" i="26"/>
  <c r="L341" i="26" s="1"/>
  <c r="N341" i="26" s="1"/>
  <c r="K298" i="26"/>
  <c r="L298" i="26" s="1"/>
  <c r="N298" i="26" s="1"/>
  <c r="K242" i="26"/>
  <c r="L242" i="26" s="1"/>
  <c r="N242" i="26" s="1"/>
  <c r="K158" i="26"/>
  <c r="K159" i="26"/>
  <c r="K160" i="26"/>
  <c r="K161" i="26"/>
  <c r="K162" i="26"/>
  <c r="K173" i="26"/>
  <c r="L173" i="26" s="1"/>
  <c r="N173" i="26" s="1"/>
  <c r="K13" i="26"/>
  <c r="L13" i="26" s="1"/>
  <c r="N13" i="26" s="1"/>
  <c r="K952" i="14"/>
  <c r="L952" i="14" s="1"/>
  <c r="N952" i="14" s="1"/>
  <c r="K871" i="14"/>
  <c r="L871" i="14" s="1"/>
  <c r="N871" i="14" s="1"/>
  <c r="K822" i="14"/>
  <c r="K823" i="14"/>
  <c r="K824" i="14"/>
  <c r="K825" i="14"/>
  <c r="K826" i="14"/>
  <c r="K711" i="14"/>
  <c r="L711" i="14" s="1"/>
  <c r="N711" i="14" s="1"/>
  <c r="K662" i="14"/>
  <c r="L662" i="14" s="1"/>
  <c r="N662" i="14" s="1"/>
  <c r="K625" i="14"/>
  <c r="L625" i="14" s="1"/>
  <c r="N625" i="14" s="1"/>
  <c r="K626" i="14"/>
  <c r="L626" i="14" s="1"/>
  <c r="N626" i="14" s="1"/>
  <c r="K600" i="14"/>
  <c r="L600" i="14" s="1"/>
  <c r="N600" i="14" s="1"/>
  <c r="K552" i="14"/>
  <c r="L552" i="14" s="1"/>
  <c r="N552" i="14" s="1"/>
  <c r="K501" i="14"/>
  <c r="L501" i="14" s="1"/>
  <c r="N501" i="14" s="1"/>
  <c r="K367" i="14"/>
  <c r="K368" i="14"/>
  <c r="K369" i="14"/>
  <c r="K310" i="14"/>
  <c r="L310" i="14" s="1"/>
  <c r="N310" i="14" s="1"/>
  <c r="K33" i="14"/>
  <c r="L33" i="14" s="1"/>
  <c r="N33" i="14" s="1"/>
  <c r="K108" i="14"/>
  <c r="L108" i="14" s="1"/>
  <c r="N108" i="14" s="1"/>
  <c r="K802" i="26"/>
  <c r="L802" i="26" s="1"/>
  <c r="N802" i="26" s="1"/>
  <c r="K801" i="26"/>
  <c r="L801" i="26" s="1"/>
  <c r="N801" i="26" s="1"/>
  <c r="K800" i="26"/>
  <c r="L800" i="26" s="1"/>
  <c r="N800" i="26" s="1"/>
  <c r="K799" i="26"/>
  <c r="L799" i="26" s="1"/>
  <c r="N799" i="26" s="1"/>
  <c r="K766" i="26"/>
  <c r="L766" i="26" s="1"/>
  <c r="N766" i="26" s="1"/>
  <c r="K765" i="26"/>
  <c r="L765" i="26" s="1"/>
  <c r="N765" i="26" s="1"/>
  <c r="K764" i="26"/>
  <c r="L764" i="26" s="1"/>
  <c r="N764" i="26" s="1"/>
  <c r="K763" i="26"/>
  <c r="L763" i="26" s="1"/>
  <c r="N763" i="26" s="1"/>
  <c r="K357" i="14"/>
  <c r="L357" i="14" s="1"/>
  <c r="N357" i="14" s="1"/>
  <c r="K356" i="14"/>
  <c r="L356" i="14" s="1"/>
  <c r="N356" i="14" s="1"/>
  <c r="K355" i="14"/>
  <c r="L355" i="14" s="1"/>
  <c r="N355" i="14" s="1"/>
  <c r="K32" i="14"/>
  <c r="L32" i="14" s="1"/>
  <c r="N32" i="14" s="1"/>
  <c r="H268" i="14"/>
  <c r="H280" i="26"/>
  <c r="H80" i="26"/>
  <c r="K73" i="26"/>
  <c r="L73" i="26" s="1"/>
  <c r="N73" i="26" s="1"/>
  <c r="K72" i="26"/>
  <c r="L72" i="26" s="1"/>
  <c r="N72" i="26" s="1"/>
  <c r="K709" i="26"/>
  <c r="L709" i="26" s="1"/>
  <c r="N709" i="26" s="1"/>
  <c r="K748" i="26"/>
  <c r="L748" i="26" s="1"/>
  <c r="N748" i="26" s="1"/>
  <c r="K676" i="26"/>
  <c r="L676" i="26" s="1"/>
  <c r="N676" i="26" s="1"/>
  <c r="K400" i="26"/>
  <c r="K401" i="26"/>
  <c r="K402" i="26"/>
  <c r="K403" i="26"/>
  <c r="K404" i="26"/>
  <c r="K525" i="26" l="1"/>
  <c r="L525" i="26" s="1"/>
  <c r="N525" i="26" s="1"/>
  <c r="K945" i="26"/>
  <c r="L945" i="26" s="1"/>
  <c r="N945" i="26" s="1"/>
  <c r="K944" i="26"/>
  <c r="L944" i="26" s="1"/>
  <c r="N944" i="26" s="1"/>
  <c r="K781" i="26"/>
  <c r="L781" i="26" s="1"/>
  <c r="N781" i="26" s="1"/>
  <c r="K750" i="26"/>
  <c r="L750" i="26" s="1"/>
  <c r="N750" i="26" s="1"/>
  <c r="K712" i="26"/>
  <c r="L712" i="26" s="1"/>
  <c r="N712" i="26" s="1"/>
  <c r="K711" i="26"/>
  <c r="L711" i="26" s="1"/>
  <c r="N711" i="26" s="1"/>
  <c r="K484" i="26"/>
  <c r="L484" i="26" s="1"/>
  <c r="N484" i="26" s="1"/>
  <c r="K301" i="26"/>
  <c r="L301" i="26" s="1"/>
  <c r="N301" i="26" s="1"/>
  <c r="K90" i="26"/>
  <c r="L90" i="26" s="1"/>
  <c r="N90" i="26" s="1"/>
  <c r="K447" i="14"/>
  <c r="L447" i="14" s="1"/>
  <c r="N447" i="14" s="1"/>
  <c r="K446" i="14"/>
  <c r="L446" i="14" s="1"/>
  <c r="N446" i="14" s="1"/>
  <c r="K277" i="14"/>
  <c r="L277" i="14" s="1"/>
  <c r="N277" i="14" s="1"/>
  <c r="K961" i="26" l="1"/>
  <c r="L961" i="26" s="1"/>
  <c r="N961" i="26" s="1"/>
  <c r="K960" i="26"/>
  <c r="L960" i="26" s="1"/>
  <c r="N960" i="26" s="1"/>
  <c r="K918" i="26"/>
  <c r="L918" i="26" s="1"/>
  <c r="N918" i="26" s="1"/>
  <c r="K917" i="26"/>
  <c r="L917" i="26" s="1"/>
  <c r="N917" i="26" s="1"/>
  <c r="K916" i="26"/>
  <c r="L916" i="26" s="1"/>
  <c r="N916" i="26" s="1"/>
  <c r="K915" i="26"/>
  <c r="L915" i="26" s="1"/>
  <c r="N915" i="26" s="1"/>
  <c r="K914" i="26"/>
  <c r="L914" i="26" s="1"/>
  <c r="N914" i="26" s="1"/>
  <c r="K913" i="26"/>
  <c r="L913" i="26" s="1"/>
  <c r="N913" i="26" s="1"/>
  <c r="K912" i="26"/>
  <c r="L912" i="26" s="1"/>
  <c r="N912" i="26" s="1"/>
  <c r="K911" i="26"/>
  <c r="L911" i="26" s="1"/>
  <c r="N911" i="26" s="1"/>
  <c r="K798" i="26"/>
  <c r="L798" i="26" s="1"/>
  <c r="N798" i="26" s="1"/>
  <c r="K797" i="26"/>
  <c r="L797" i="26" s="1"/>
  <c r="N797" i="26" s="1"/>
  <c r="K762" i="26"/>
  <c r="L762" i="26" s="1"/>
  <c r="N762" i="26" s="1"/>
  <c r="K761" i="26"/>
  <c r="L761" i="26" s="1"/>
  <c r="N761" i="26" s="1"/>
  <c r="K760" i="26"/>
  <c r="L760" i="26" s="1"/>
  <c r="N760" i="26" s="1"/>
  <c r="K729" i="26"/>
  <c r="L729" i="26" s="1"/>
  <c r="N729" i="26" s="1"/>
  <c r="K728" i="26"/>
  <c r="L728" i="26" s="1"/>
  <c r="N728" i="26" s="1"/>
  <c r="K727" i="26"/>
  <c r="L727" i="26" s="1"/>
  <c r="N727" i="26" s="1"/>
  <c r="K726" i="26"/>
  <c r="L726" i="26" s="1"/>
  <c r="N726" i="26" s="1"/>
  <c r="K725" i="26"/>
  <c r="L725" i="26" s="1"/>
  <c r="N725" i="26" s="1"/>
  <c r="K724" i="26"/>
  <c r="L724" i="26" s="1"/>
  <c r="N724" i="26" s="1"/>
  <c r="K695" i="26"/>
  <c r="L695" i="26" s="1"/>
  <c r="N695" i="26" s="1"/>
  <c r="K594" i="26"/>
  <c r="L594" i="26" s="1"/>
  <c r="N594" i="26" s="1"/>
  <c r="K512" i="26"/>
  <c r="L512" i="26" s="1"/>
  <c r="N512" i="26" s="1"/>
  <c r="K511" i="26"/>
  <c r="L511" i="26" s="1"/>
  <c r="N511" i="26" s="1"/>
  <c r="K510" i="26"/>
  <c r="L510" i="26" s="1"/>
  <c r="N510" i="26" s="1"/>
  <c r="K460" i="26"/>
  <c r="L460" i="26" s="1"/>
  <c r="N460" i="26" s="1"/>
  <c r="K459" i="26"/>
  <c r="L459" i="26" s="1"/>
  <c r="N459" i="26" s="1"/>
  <c r="K458" i="26"/>
  <c r="L458" i="26" s="1"/>
  <c r="N458" i="26" s="1"/>
  <c r="K457" i="26"/>
  <c r="L457" i="26" s="1"/>
  <c r="N457" i="26" s="1"/>
  <c r="K397" i="26"/>
  <c r="K318" i="26"/>
  <c r="L318" i="26" s="1"/>
  <c r="N318" i="26" s="1"/>
  <c r="K979" i="14"/>
  <c r="L979" i="14" s="1"/>
  <c r="N979" i="14" s="1"/>
  <c r="K978" i="14"/>
  <c r="L978" i="14" s="1"/>
  <c r="N978" i="14" s="1"/>
  <c r="K946" i="14"/>
  <c r="L946" i="14" s="1"/>
  <c r="N946" i="14" s="1"/>
  <c r="K945" i="14"/>
  <c r="L945" i="14" s="1"/>
  <c r="N945" i="14" s="1"/>
  <c r="K897" i="14"/>
  <c r="L897" i="14" s="1"/>
  <c r="N897" i="14" s="1"/>
  <c r="K896" i="14"/>
  <c r="L896" i="14" s="1"/>
  <c r="N896" i="14" s="1"/>
  <c r="K869" i="14"/>
  <c r="L869" i="14" s="1"/>
  <c r="N869" i="14" s="1"/>
  <c r="K868" i="14"/>
  <c r="L868" i="14" s="1"/>
  <c r="N868" i="14" s="1"/>
  <c r="K867" i="14"/>
  <c r="L867" i="14" s="1"/>
  <c r="N867" i="14" s="1"/>
  <c r="K808" i="14"/>
  <c r="L808" i="14" s="1"/>
  <c r="N808" i="14" s="1"/>
  <c r="K807" i="14"/>
  <c r="L807" i="14" s="1"/>
  <c r="N807" i="14" s="1"/>
  <c r="K806" i="14"/>
  <c r="L806" i="14" s="1"/>
  <c r="N806" i="14" s="1"/>
  <c r="K805" i="14"/>
  <c r="L805" i="14" s="1"/>
  <c r="N805" i="14" s="1"/>
  <c r="K804" i="14"/>
  <c r="L804" i="14" s="1"/>
  <c r="N804" i="14" s="1"/>
  <c r="K621" i="14"/>
  <c r="L621" i="14" s="1"/>
  <c r="N621" i="14" s="1"/>
  <c r="K620" i="14"/>
  <c r="L620" i="14" s="1"/>
  <c r="N620" i="14" s="1"/>
  <c r="K486" i="14"/>
  <c r="L486" i="14" s="1"/>
  <c r="N486" i="14" s="1"/>
  <c r="K354" i="14"/>
  <c r="L354" i="14" s="1"/>
  <c r="N354" i="14" s="1"/>
  <c r="K353" i="14"/>
  <c r="L353" i="14" s="1"/>
  <c r="N353" i="14" s="1"/>
  <c r="K352" i="14"/>
  <c r="L352" i="14" s="1"/>
  <c r="N352" i="14" s="1"/>
  <c r="K167" i="14"/>
  <c r="L167" i="14" s="1"/>
  <c r="N167" i="14" s="1"/>
  <c r="K166" i="14"/>
  <c r="L166" i="14" s="1"/>
  <c r="N166" i="14" s="1"/>
  <c r="K779" i="26" l="1"/>
  <c r="L779" i="26" s="1"/>
  <c r="N779" i="26" s="1"/>
  <c r="K732" i="26"/>
  <c r="L732" i="26" s="1"/>
  <c r="N732" i="26" s="1"/>
  <c r="K851" i="26"/>
  <c r="K850" i="26"/>
  <c r="K849" i="26"/>
  <c r="K848" i="26"/>
  <c r="K909" i="14"/>
  <c r="L909" i="14" s="1"/>
  <c r="N909" i="14" s="1"/>
  <c r="K908" i="14"/>
  <c r="L908" i="14" s="1"/>
  <c r="N908" i="14" s="1"/>
  <c r="K907" i="14"/>
  <c r="L907" i="14" s="1"/>
  <c r="N907" i="14" s="1"/>
  <c r="K906" i="14"/>
  <c r="L906" i="14" s="1"/>
  <c r="N906" i="14" s="1"/>
  <c r="K905" i="14"/>
  <c r="L905" i="14" s="1"/>
  <c r="N905" i="14" s="1"/>
  <c r="K904" i="14"/>
  <c r="L904" i="14" s="1"/>
  <c r="N904" i="14" s="1"/>
  <c r="K320" i="26" l="1"/>
  <c r="L320" i="26" s="1"/>
  <c r="N320" i="26" s="1"/>
  <c r="K319" i="26"/>
  <c r="L319" i="26" s="1"/>
  <c r="N319" i="26" s="1"/>
  <c r="K359" i="14"/>
  <c r="L359" i="14" s="1"/>
  <c r="N359" i="14" s="1"/>
  <c r="K358" i="14"/>
  <c r="L358" i="14" s="1"/>
  <c r="N358" i="14" s="1"/>
  <c r="K930" i="26" l="1"/>
  <c r="L930" i="26" s="1"/>
  <c r="N930" i="26" s="1"/>
  <c r="K929" i="26"/>
  <c r="L929" i="26" s="1"/>
  <c r="N929" i="26" s="1"/>
  <c r="K928" i="26"/>
  <c r="L928" i="26" s="1"/>
  <c r="N928" i="26" s="1"/>
  <c r="K927" i="26"/>
  <c r="L927" i="26" s="1"/>
  <c r="N927" i="26" s="1"/>
  <c r="K926" i="26"/>
  <c r="L926" i="26" s="1"/>
  <c r="N926" i="26" s="1"/>
  <c r="K925" i="26"/>
  <c r="L925" i="26" s="1"/>
  <c r="N925" i="26" s="1"/>
  <c r="K924" i="26"/>
  <c r="L924" i="26" s="1"/>
  <c r="N924" i="26" s="1"/>
  <c r="K478" i="26"/>
  <c r="L478" i="26" s="1"/>
  <c r="N478" i="26" s="1"/>
  <c r="K297" i="26"/>
  <c r="L297" i="26" s="1"/>
  <c r="N297" i="26" s="1"/>
  <c r="K241" i="26"/>
  <c r="L241" i="26" s="1"/>
  <c r="N241" i="26" s="1"/>
  <c r="K240" i="26"/>
  <c r="L240" i="26" s="1"/>
  <c r="N240" i="26" s="1"/>
  <c r="K976" i="14"/>
  <c r="L976" i="14" s="1"/>
  <c r="N976" i="14" s="1"/>
  <c r="K757" i="14"/>
  <c r="L757" i="14" s="1"/>
  <c r="N757" i="14" s="1"/>
  <c r="K551" i="14"/>
  <c r="L551" i="14" s="1"/>
  <c r="N551" i="14" s="1"/>
  <c r="K550" i="14"/>
  <c r="L550" i="14" s="1"/>
  <c r="N550" i="14" s="1"/>
  <c r="K309" i="14"/>
  <c r="L309" i="14" s="1"/>
  <c r="N309" i="14" s="1"/>
  <c r="K308" i="14"/>
  <c r="L308" i="14" s="1"/>
  <c r="N308" i="14" s="1"/>
  <c r="K307" i="14"/>
  <c r="L307" i="14" s="1"/>
  <c r="N307" i="14" s="1"/>
  <c r="K202" i="14"/>
  <c r="L202" i="14" s="1"/>
  <c r="N202" i="14" s="1"/>
  <c r="K201" i="14"/>
  <c r="L201" i="14" s="1"/>
  <c r="N201" i="14" s="1"/>
  <c r="K200" i="14"/>
  <c r="L200" i="14" s="1"/>
  <c r="N200" i="14" s="1"/>
  <c r="K311" i="26" l="1"/>
  <c r="L311" i="26" s="1"/>
  <c r="N311" i="26" s="1"/>
  <c r="K310" i="26"/>
  <c r="L310" i="26" s="1"/>
  <c r="N310" i="26" s="1"/>
  <c r="K940" i="14"/>
  <c r="L940" i="14" s="1"/>
  <c r="N940" i="14" s="1"/>
  <c r="K844" i="14"/>
  <c r="L844" i="14" s="1"/>
  <c r="N844" i="14" s="1"/>
  <c r="K785" i="14"/>
  <c r="L785" i="14" s="1"/>
  <c r="N785" i="14" s="1"/>
  <c r="K707" i="14"/>
  <c r="L707" i="14" s="1"/>
  <c r="N707" i="14" s="1"/>
  <c r="K456" i="14"/>
  <c r="L456" i="14" s="1"/>
  <c r="N456" i="14" s="1"/>
  <c r="K455" i="14"/>
  <c r="L455" i="14" s="1"/>
  <c r="N455" i="14" s="1"/>
  <c r="K235" i="14"/>
  <c r="L235" i="14" s="1"/>
  <c r="N235" i="14" s="1"/>
  <c r="K134" i="14"/>
  <c r="L134" i="14" s="1"/>
  <c r="N134" i="14" s="1"/>
  <c r="K70" i="14"/>
  <c r="L70" i="14" s="1"/>
  <c r="N70" i="14" s="1"/>
  <c r="K69" i="14"/>
  <c r="L69" i="14" s="1"/>
  <c r="N69" i="14" s="1"/>
  <c r="K68" i="14"/>
  <c r="L68" i="14" s="1"/>
  <c r="N68" i="14" s="1"/>
  <c r="K465" i="26" l="1"/>
  <c r="L465" i="26" s="1"/>
  <c r="N465" i="26" s="1"/>
  <c r="K325" i="26"/>
  <c r="L325" i="26" s="1"/>
  <c r="N325" i="26" s="1"/>
  <c r="K141" i="26" l="1"/>
  <c r="L141" i="26" s="1"/>
  <c r="N141" i="26" s="1"/>
  <c r="K909" i="26" l="1"/>
  <c r="L909" i="26" s="1"/>
  <c r="N909" i="26" s="1"/>
  <c r="K651" i="26"/>
  <c r="L651" i="26" s="1"/>
  <c r="N651" i="26" s="1"/>
  <c r="K650" i="26"/>
  <c r="L650" i="26" s="1"/>
  <c r="N650" i="26" s="1"/>
  <c r="L122" i="26"/>
  <c r="N122" i="26" s="1"/>
  <c r="K154" i="14" l="1"/>
  <c r="L154" i="14" s="1"/>
  <c r="N154" i="14" s="1"/>
  <c r="K153" i="14"/>
  <c r="L153" i="14" s="1"/>
  <c r="N153" i="14" s="1"/>
  <c r="K152" i="14"/>
  <c r="L152" i="14" s="1"/>
  <c r="N152" i="14" s="1"/>
  <c r="K151" i="14"/>
  <c r="L151" i="14" s="1"/>
  <c r="N151" i="14" s="1"/>
  <c r="K922" i="26" l="1"/>
  <c r="L922" i="26" s="1"/>
  <c r="N922" i="26" s="1"/>
  <c r="K921" i="26"/>
  <c r="L921" i="26" s="1"/>
  <c r="N921" i="26" s="1"/>
  <c r="K920" i="26"/>
  <c r="L920" i="26" s="1"/>
  <c r="N920" i="26" s="1"/>
  <c r="K737" i="26"/>
  <c r="L737" i="26" s="1"/>
  <c r="N737" i="26" s="1"/>
  <c r="K736" i="26"/>
  <c r="L736" i="26" s="1"/>
  <c r="N736" i="26" s="1"/>
  <c r="K330" i="26"/>
  <c r="L330" i="26" s="1"/>
  <c r="N330" i="26" s="1"/>
  <c r="K329" i="26"/>
  <c r="L329" i="26" s="1"/>
  <c r="N329" i="26" s="1"/>
  <c r="K414" i="14"/>
  <c r="L414" i="14" s="1"/>
  <c r="N414" i="14" s="1"/>
  <c r="K549" i="14"/>
  <c r="L549" i="14" s="1"/>
  <c r="N549" i="14" s="1"/>
  <c r="K306" i="14"/>
  <c r="L306" i="14" s="1"/>
  <c r="N306" i="14" s="1"/>
  <c r="K199" i="14"/>
  <c r="L199" i="14" s="1"/>
  <c r="N199" i="14" s="1"/>
  <c r="K198" i="14"/>
  <c r="L198" i="14" s="1"/>
  <c r="N198" i="14" s="1"/>
  <c r="K197" i="14"/>
  <c r="L197" i="14" s="1"/>
  <c r="N197" i="14" s="1"/>
  <c r="K196" i="14"/>
  <c r="L196" i="14" s="1"/>
  <c r="N196" i="14" s="1"/>
  <c r="K661" i="26" l="1"/>
  <c r="L661" i="26" s="1"/>
  <c r="N661" i="26" s="1"/>
  <c r="K520" i="26"/>
  <c r="L520" i="26" s="1"/>
  <c r="N520" i="26" s="1"/>
  <c r="K151" i="26"/>
  <c r="L151" i="26" s="1"/>
  <c r="N151" i="26" s="1"/>
  <c r="K661" i="14"/>
  <c r="L661" i="14" s="1"/>
  <c r="N661" i="14" s="1"/>
  <c r="K99" i="14"/>
  <c r="L99" i="14" s="1"/>
  <c r="N99" i="14" s="1"/>
  <c r="K182" i="14"/>
  <c r="L182" i="14" s="1"/>
  <c r="N182" i="14" s="1"/>
  <c r="K181" i="14"/>
  <c r="L181" i="14" s="1"/>
  <c r="N181" i="14" s="1"/>
  <c r="K303" i="14"/>
  <c r="L303" i="14" s="1"/>
  <c r="N303" i="14" s="1"/>
  <c r="K411" i="14"/>
  <c r="L411" i="14" s="1"/>
  <c r="N411" i="14" s="1"/>
  <c r="K624" i="14" l="1"/>
  <c r="L624" i="14" s="1"/>
  <c r="N624" i="14" s="1"/>
  <c r="H166" i="26" l="1"/>
  <c r="H235" i="26"/>
  <c r="H292" i="26"/>
  <c r="H336" i="26"/>
  <c r="H356" i="26"/>
  <c r="H375" i="26"/>
  <c r="H389" i="26"/>
  <c r="H407" i="26"/>
  <c r="H472" i="26"/>
  <c r="H532" i="26"/>
  <c r="H559" i="26"/>
  <c r="H576" i="26"/>
  <c r="H601" i="26"/>
  <c r="H614" i="26"/>
  <c r="H627" i="26"/>
  <c r="H644" i="26"/>
  <c r="H671" i="26"/>
  <c r="H686" i="26"/>
  <c r="H704" i="26"/>
  <c r="H743" i="26"/>
  <c r="H774" i="26"/>
  <c r="H811" i="26"/>
  <c r="H837" i="26"/>
  <c r="K980" i="26"/>
  <c r="L980" i="26" s="1"/>
  <c r="H916" i="14"/>
  <c r="H930" i="14"/>
  <c r="H959" i="14"/>
  <c r="H207" i="14"/>
  <c r="H112" i="14"/>
  <c r="H992" i="14" s="1"/>
  <c r="K415" i="14"/>
  <c r="K416" i="14"/>
  <c r="K417" i="14"/>
  <c r="K418" i="14"/>
  <c r="K419" i="14"/>
  <c r="K420" i="14"/>
  <c r="K203" i="14"/>
  <c r="L203" i="14" s="1"/>
  <c r="N203" i="14" s="1"/>
  <c r="AA328" i="14"/>
  <c r="X328" i="14"/>
  <c r="U328" i="14"/>
  <c r="R328" i="14"/>
  <c r="AA327" i="14"/>
  <c r="X327" i="14"/>
  <c r="U327" i="14"/>
  <c r="R327" i="14"/>
  <c r="AA326" i="14"/>
  <c r="X326" i="14"/>
  <c r="U326" i="14"/>
  <c r="R326" i="14"/>
  <c r="AA325" i="14"/>
  <c r="X325" i="14"/>
  <c r="U325" i="14"/>
  <c r="R325" i="14"/>
  <c r="AA324" i="14"/>
  <c r="X324" i="14"/>
  <c r="U324" i="14"/>
  <c r="R324" i="14"/>
  <c r="AA323" i="14"/>
  <c r="X323" i="14"/>
  <c r="U323" i="14"/>
  <c r="R323" i="14"/>
  <c r="AA322" i="14"/>
  <c r="X322" i="14"/>
  <c r="U322" i="14"/>
  <c r="R322" i="14"/>
  <c r="AA321" i="14"/>
  <c r="X321" i="14"/>
  <c r="U321" i="14"/>
  <c r="R321" i="14"/>
  <c r="AA320" i="14"/>
  <c r="X320" i="14"/>
  <c r="U320" i="14"/>
  <c r="R320" i="14"/>
  <c r="AA14" i="14"/>
  <c r="X14" i="14"/>
  <c r="U14" i="14"/>
  <c r="R14" i="14"/>
  <c r="H984" i="26"/>
  <c r="H857" i="26"/>
  <c r="H873" i="26"/>
  <c r="H892" i="26"/>
  <c r="H936" i="26"/>
  <c r="K978" i="26"/>
  <c r="L978" i="26" s="1"/>
  <c r="N978" i="26" s="1"/>
  <c r="K977" i="26"/>
  <c r="L977" i="26" s="1"/>
  <c r="N977" i="26" s="1"/>
  <c r="AA14" i="26"/>
  <c r="X14" i="26"/>
  <c r="U14" i="26"/>
  <c r="R14" i="26"/>
  <c r="R988" i="26"/>
  <c r="K140" i="26"/>
  <c r="L140" i="26" s="1"/>
  <c r="N140" i="26" s="1"/>
  <c r="K139" i="26"/>
  <c r="L139" i="26" s="1"/>
  <c r="N139" i="26" s="1"/>
  <c r="K138" i="26"/>
  <c r="L138" i="26" s="1"/>
  <c r="N138" i="26" s="1"/>
  <c r="K137" i="26"/>
  <c r="L137" i="26" s="1"/>
  <c r="N137" i="26" s="1"/>
  <c r="K136" i="26"/>
  <c r="L136" i="26" s="1"/>
  <c r="N136" i="26" s="1"/>
  <c r="K135" i="26"/>
  <c r="L135" i="26" s="1"/>
  <c r="N135" i="26" s="1"/>
  <c r="K134" i="26"/>
  <c r="L134" i="26" s="1"/>
  <c r="N134" i="26" s="1"/>
  <c r="K133" i="26"/>
  <c r="L133" i="26" s="1"/>
  <c r="N133" i="26" s="1"/>
  <c r="K132" i="26"/>
  <c r="L132" i="26" s="1"/>
  <c r="N132" i="26" s="1"/>
  <c r="K722" i="14"/>
  <c r="L722" i="14" s="1"/>
  <c r="N722" i="14" s="1"/>
  <c r="K720" i="26"/>
  <c r="L720" i="26" s="1"/>
  <c r="N720" i="26" s="1"/>
  <c r="H988" i="26" l="1"/>
  <c r="U992" i="14"/>
  <c r="R992" i="14"/>
  <c r="X992" i="14"/>
  <c r="AA992" i="14"/>
  <c r="U988" i="26"/>
  <c r="J50" i="24" s="1"/>
  <c r="J49" i="24"/>
  <c r="AA988" i="26"/>
  <c r="J52" i="24" s="1"/>
  <c r="X988" i="26"/>
  <c r="J51" i="24" s="1"/>
  <c r="K964" i="26"/>
  <c r="L964" i="26" s="1"/>
  <c r="N964" i="26" s="1"/>
  <c r="K963" i="26"/>
  <c r="L963" i="26" s="1"/>
  <c r="N963" i="26" s="1"/>
  <c r="K333" i="26"/>
  <c r="L333" i="26" s="1"/>
  <c r="N333" i="26" s="1"/>
  <c r="K277" i="26"/>
  <c r="L277" i="26" s="1"/>
  <c r="N277" i="26" s="1"/>
  <c r="K884" i="26"/>
  <c r="L884" i="26" s="1"/>
  <c r="K885" i="26"/>
  <c r="L885" i="26" s="1"/>
  <c r="N885" i="26" s="1"/>
  <c r="K697" i="26"/>
  <c r="L697" i="26" s="1"/>
  <c r="N697" i="26" s="1"/>
  <c r="K696" i="26"/>
  <c r="L696" i="26" s="1"/>
  <c r="N696" i="26" s="1"/>
  <c r="K934" i="26"/>
  <c r="L934" i="26" s="1"/>
  <c r="N934" i="26" s="1"/>
  <c r="K933" i="26"/>
  <c r="L933" i="26" s="1"/>
  <c r="N933" i="26" s="1"/>
  <c r="K932" i="26"/>
  <c r="L932" i="26" s="1"/>
  <c r="N932" i="26" s="1"/>
  <c r="K931" i="26"/>
  <c r="L931" i="26" s="1"/>
  <c r="N931" i="26" s="1"/>
  <c r="K923" i="26"/>
  <c r="L923" i="26" s="1"/>
  <c r="N923" i="26" s="1"/>
  <c r="C50" i="24" l="1"/>
  <c r="C51" i="24"/>
  <c r="C52" i="24"/>
  <c r="C49" i="24"/>
  <c r="N884" i="26"/>
  <c r="K809" i="26"/>
  <c r="L809" i="26" s="1"/>
  <c r="N809" i="26" s="1"/>
  <c r="K808" i="26"/>
  <c r="L808" i="26" s="1"/>
  <c r="N808" i="26" s="1"/>
  <c r="K807" i="26"/>
  <c r="L807" i="26" s="1"/>
  <c r="N807" i="26" s="1"/>
  <c r="K806" i="26"/>
  <c r="L806" i="26" s="1"/>
  <c r="N806" i="26" s="1"/>
  <c r="K805" i="26"/>
  <c r="L805" i="26" s="1"/>
  <c r="N805" i="26" s="1"/>
  <c r="K772" i="26"/>
  <c r="L772" i="26" s="1"/>
  <c r="N772" i="26" s="1"/>
  <c r="K771" i="26"/>
  <c r="L771" i="26" s="1"/>
  <c r="N771" i="26" s="1"/>
  <c r="K770" i="26"/>
  <c r="L770" i="26" s="1"/>
  <c r="N770" i="26" s="1"/>
  <c r="K769" i="26"/>
  <c r="L769" i="26" s="1"/>
  <c r="N769" i="26" s="1"/>
  <c r="K768" i="26"/>
  <c r="L768" i="26" s="1"/>
  <c r="N768" i="26" s="1"/>
  <c r="K741" i="26"/>
  <c r="L741" i="26" s="1"/>
  <c r="N741" i="26" s="1"/>
  <c r="K740" i="26"/>
  <c r="L740" i="26" s="1"/>
  <c r="N740" i="26" s="1"/>
  <c r="K739" i="26"/>
  <c r="L739" i="26" s="1"/>
  <c r="N739" i="26" s="1"/>
  <c r="K738" i="26"/>
  <c r="L738" i="26" s="1"/>
  <c r="N738" i="26" s="1"/>
  <c r="K735" i="26"/>
  <c r="L735" i="26" s="1"/>
  <c r="N735" i="26" s="1"/>
  <c r="K731" i="26"/>
  <c r="L731" i="26" s="1"/>
  <c r="N731" i="26" s="1"/>
  <c r="K730" i="26"/>
  <c r="L730" i="26" s="1"/>
  <c r="K368" i="26"/>
  <c r="L368" i="26" s="1"/>
  <c r="N368" i="26" s="1"/>
  <c r="K369" i="26"/>
  <c r="L369" i="26" s="1"/>
  <c r="N369" i="26" s="1"/>
  <c r="K354" i="26"/>
  <c r="L354" i="26" s="1"/>
  <c r="N354" i="26" s="1"/>
  <c r="K353" i="26"/>
  <c r="L353" i="26" s="1"/>
  <c r="N353" i="26" s="1"/>
  <c r="K352" i="26"/>
  <c r="L352" i="26" s="1"/>
  <c r="N352" i="26" s="1"/>
  <c r="K351" i="26"/>
  <c r="L351" i="26" s="1"/>
  <c r="N351" i="26" s="1"/>
  <c r="K350" i="26"/>
  <c r="L350" i="26" s="1"/>
  <c r="N350" i="26" s="1"/>
  <c r="K349" i="26"/>
  <c r="L349" i="26" s="1"/>
  <c r="N349" i="26" s="1"/>
  <c r="K348" i="26"/>
  <c r="L348" i="26" s="1"/>
  <c r="N348" i="26" s="1"/>
  <c r="K347" i="26"/>
  <c r="L347" i="26" s="1"/>
  <c r="N347" i="26" s="1"/>
  <c r="K346" i="26"/>
  <c r="L346" i="26" s="1"/>
  <c r="N346" i="26" s="1"/>
  <c r="K345" i="26"/>
  <c r="L345" i="26" s="1"/>
  <c r="N345" i="26" s="1"/>
  <c r="K344" i="26"/>
  <c r="L344" i="26" s="1"/>
  <c r="N344" i="26" s="1"/>
  <c r="K343" i="26"/>
  <c r="L343" i="26" s="1"/>
  <c r="N343" i="26" s="1"/>
  <c r="K342" i="26"/>
  <c r="L342" i="26" s="1"/>
  <c r="K372" i="26"/>
  <c r="L372" i="26" s="1"/>
  <c r="N372" i="26" s="1"/>
  <c r="K373" i="26"/>
  <c r="L373" i="26" s="1"/>
  <c r="N373" i="26" s="1"/>
  <c r="K371" i="26"/>
  <c r="L371" i="26" s="1"/>
  <c r="N371" i="26" s="1"/>
  <c r="K370" i="26"/>
  <c r="L370" i="26" s="1"/>
  <c r="N370" i="26" s="1"/>
  <c r="K747" i="14"/>
  <c r="L747" i="14" s="1"/>
  <c r="N747" i="14" s="1"/>
  <c r="K746" i="14"/>
  <c r="L746" i="14" s="1"/>
  <c r="N746" i="14" s="1"/>
  <c r="K647" i="14"/>
  <c r="L647" i="14" s="1"/>
  <c r="N647" i="14" s="1"/>
  <c r="K285" i="14"/>
  <c r="L285" i="14" s="1"/>
  <c r="N285" i="14" s="1"/>
  <c r="K977" i="14"/>
  <c r="L977" i="14" s="1"/>
  <c r="N977" i="14" s="1"/>
  <c r="K866" i="14"/>
  <c r="L866" i="14" s="1"/>
  <c r="N866" i="14" s="1"/>
  <c r="K865" i="14"/>
  <c r="L865" i="14" s="1"/>
  <c r="N865" i="14" s="1"/>
  <c r="K864" i="14"/>
  <c r="L864" i="14" s="1"/>
  <c r="N864" i="14" s="1"/>
  <c r="K863" i="14"/>
  <c r="L863" i="14" s="1"/>
  <c r="N863" i="14" s="1"/>
  <c r="K862" i="14"/>
  <c r="L862" i="14" s="1"/>
  <c r="N862" i="14" s="1"/>
  <c r="K861" i="14"/>
  <c r="L861" i="14" s="1"/>
  <c r="N861" i="14" s="1"/>
  <c r="K860" i="14"/>
  <c r="L860" i="14" s="1"/>
  <c r="N860" i="14" s="1"/>
  <c r="K859" i="14"/>
  <c r="L859" i="14" s="1"/>
  <c r="N859" i="14" s="1"/>
  <c r="K858" i="14"/>
  <c r="L858" i="14" s="1"/>
  <c r="N858" i="14" s="1"/>
  <c r="K803" i="14"/>
  <c r="L803" i="14" s="1"/>
  <c r="N803" i="14" s="1"/>
  <c r="K802" i="14"/>
  <c r="L802" i="14" s="1"/>
  <c r="N802" i="14" s="1"/>
  <c r="K801" i="14"/>
  <c r="L801" i="14" s="1"/>
  <c r="N801" i="14" s="1"/>
  <c r="K800" i="14"/>
  <c r="L800" i="14" s="1"/>
  <c r="N800" i="14" s="1"/>
  <c r="K725" i="14"/>
  <c r="L725" i="14" s="1"/>
  <c r="N725" i="14" s="1"/>
  <c r="K654" i="14"/>
  <c r="L654" i="14" s="1"/>
  <c r="N654" i="14" s="1"/>
  <c r="K591" i="14"/>
  <c r="L591" i="14" s="1"/>
  <c r="N591" i="14" s="1"/>
  <c r="K590" i="14"/>
  <c r="L590" i="14" s="1"/>
  <c r="N590" i="14" s="1"/>
  <c r="K589" i="14"/>
  <c r="L589" i="14" s="1"/>
  <c r="N589" i="14" s="1"/>
  <c r="K542" i="14"/>
  <c r="L542" i="14" s="1"/>
  <c r="N542" i="14" s="1"/>
  <c r="K541" i="14"/>
  <c r="L541" i="14" s="1"/>
  <c r="N541" i="14" s="1"/>
  <c r="K540" i="14"/>
  <c r="L540" i="14" s="1"/>
  <c r="N540" i="14" s="1"/>
  <c r="K485" i="14"/>
  <c r="L485" i="14" s="1"/>
  <c r="N485" i="14" s="1"/>
  <c r="K484" i="14"/>
  <c r="L484" i="14" s="1"/>
  <c r="N484" i="14" s="1"/>
  <c r="K483" i="14"/>
  <c r="L483" i="14" s="1"/>
  <c r="N483" i="14" s="1"/>
  <c r="K482" i="14"/>
  <c r="L482" i="14" s="1"/>
  <c r="N482" i="14" s="1"/>
  <c r="K481" i="14"/>
  <c r="L481" i="14" s="1"/>
  <c r="N481" i="14" s="1"/>
  <c r="K480" i="14"/>
  <c r="L480" i="14" s="1"/>
  <c r="N480" i="14" s="1"/>
  <c r="K479" i="14"/>
  <c r="L479" i="14" s="1"/>
  <c r="N479" i="14" s="1"/>
  <c r="K409" i="14"/>
  <c r="L409" i="14" s="1"/>
  <c r="N409" i="14" s="1"/>
  <c r="K408" i="14"/>
  <c r="L408" i="14" s="1"/>
  <c r="N408" i="14" s="1"/>
  <c r="K407" i="14"/>
  <c r="L407" i="14" s="1"/>
  <c r="N407" i="14" s="1"/>
  <c r="K406" i="14"/>
  <c r="L406" i="14" s="1"/>
  <c r="N406" i="14" s="1"/>
  <c r="K405" i="14"/>
  <c r="L405" i="14" s="1"/>
  <c r="N405" i="14" s="1"/>
  <c r="K404" i="14"/>
  <c r="L404" i="14" s="1"/>
  <c r="N404" i="14" s="1"/>
  <c r="K351" i="14"/>
  <c r="L351" i="14" s="1"/>
  <c r="N351" i="14" s="1"/>
  <c r="K350" i="14"/>
  <c r="L350" i="14" s="1"/>
  <c r="N350" i="14" s="1"/>
  <c r="K298" i="14"/>
  <c r="L298" i="14" s="1"/>
  <c r="N298" i="14" s="1"/>
  <c r="K297" i="14"/>
  <c r="L297" i="14" s="1"/>
  <c r="N297" i="14" s="1"/>
  <c r="K296" i="14"/>
  <c r="L296" i="14" s="1"/>
  <c r="N296" i="14" s="1"/>
  <c r="K295" i="14"/>
  <c r="L295" i="14" s="1"/>
  <c r="N295" i="14" s="1"/>
  <c r="K294" i="14"/>
  <c r="L294" i="14" s="1"/>
  <c r="N294" i="14" s="1"/>
  <c r="K250" i="14"/>
  <c r="L250" i="14" s="1"/>
  <c r="N250" i="14" s="1"/>
  <c r="K249" i="14"/>
  <c r="L249" i="14" s="1"/>
  <c r="N249" i="14" s="1"/>
  <c r="K248" i="14"/>
  <c r="L248" i="14" s="1"/>
  <c r="N248" i="14" s="1"/>
  <c r="K247" i="14"/>
  <c r="L247" i="14" s="1"/>
  <c r="N247" i="14" s="1"/>
  <c r="K246" i="14"/>
  <c r="L246" i="14" s="1"/>
  <c r="N246" i="14" s="1"/>
  <c r="K245" i="14"/>
  <c r="L245" i="14" s="1"/>
  <c r="N245" i="14" s="1"/>
  <c r="K165" i="14"/>
  <c r="L165" i="14" s="1"/>
  <c r="N165" i="14" s="1"/>
  <c r="K164" i="14"/>
  <c r="L164" i="14" s="1"/>
  <c r="N164" i="14" s="1"/>
  <c r="K163" i="14"/>
  <c r="L163" i="14" s="1"/>
  <c r="N163" i="14" s="1"/>
  <c r="K162" i="14"/>
  <c r="L162" i="14" s="1"/>
  <c r="N162" i="14" s="1"/>
  <c r="K88" i="14"/>
  <c r="L88" i="14" s="1"/>
  <c r="N88" i="14" s="1"/>
  <c r="K87" i="14"/>
  <c r="L87" i="14" s="1"/>
  <c r="N87" i="14" s="1"/>
  <c r="K843" i="26"/>
  <c r="L843" i="26" s="1"/>
  <c r="N843" i="26" s="1"/>
  <c r="K796" i="26"/>
  <c r="L796" i="26" s="1"/>
  <c r="N796" i="26" s="1"/>
  <c r="K910" i="26"/>
  <c r="L910" i="26" s="1"/>
  <c r="N910" i="26" s="1"/>
  <c r="K723" i="26"/>
  <c r="L723" i="26" s="1"/>
  <c r="N723" i="26" s="1"/>
  <c r="K759" i="26"/>
  <c r="L759" i="26" s="1"/>
  <c r="N759" i="26" s="1"/>
  <c r="K758" i="26"/>
  <c r="L758" i="26" s="1"/>
  <c r="N758" i="26" s="1"/>
  <c r="K658" i="26"/>
  <c r="L658" i="26" s="1"/>
  <c r="N658" i="26" s="1"/>
  <c r="K657" i="26"/>
  <c r="L657" i="26" s="1"/>
  <c r="N657" i="26" s="1"/>
  <c r="K656" i="26"/>
  <c r="L656" i="26" s="1"/>
  <c r="N656" i="26" s="1"/>
  <c r="K655" i="26"/>
  <c r="L655" i="26" s="1"/>
  <c r="N655" i="26" s="1"/>
  <c r="K593" i="26"/>
  <c r="L593" i="26" s="1"/>
  <c r="N593" i="26" s="1"/>
  <c r="K592" i="26"/>
  <c r="L592" i="26" s="1"/>
  <c r="N592" i="26" s="1"/>
  <c r="K456" i="26"/>
  <c r="L456" i="26" s="1"/>
  <c r="N456" i="26" s="1"/>
  <c r="K366" i="26"/>
  <c r="L366" i="26" s="1"/>
  <c r="N366" i="26" s="1"/>
  <c r="K260" i="26"/>
  <c r="K261" i="26"/>
  <c r="K262" i="26"/>
  <c r="K263" i="26"/>
  <c r="K264" i="26"/>
  <c r="K265" i="26"/>
  <c r="K266" i="26"/>
  <c r="K267" i="26"/>
  <c r="K219" i="26"/>
  <c r="L219" i="26" s="1"/>
  <c r="N219" i="26" s="1"/>
  <c r="K131" i="26"/>
  <c r="L131" i="26" s="1"/>
  <c r="N131" i="26" s="1"/>
  <c r="K130" i="26"/>
  <c r="L130" i="26" s="1"/>
  <c r="N130" i="26" s="1"/>
  <c r="K129" i="26"/>
  <c r="L129" i="26" s="1"/>
  <c r="N129" i="26" s="1"/>
  <c r="K128" i="26"/>
  <c r="L128" i="26" s="1"/>
  <c r="N128" i="26" s="1"/>
  <c r="K127" i="26"/>
  <c r="L127" i="26" s="1"/>
  <c r="N127" i="26" s="1"/>
  <c r="K58" i="26"/>
  <c r="L58" i="26" s="1"/>
  <c r="N58" i="26" s="1"/>
  <c r="K59" i="26"/>
  <c r="L59" i="26" s="1"/>
  <c r="N59" i="26" s="1"/>
  <c r="K60" i="26"/>
  <c r="L60" i="26" s="1"/>
  <c r="N60" i="26" s="1"/>
  <c r="N730" i="26" l="1"/>
  <c r="N342" i="26"/>
  <c r="K370" i="14"/>
  <c r="K841" i="26" l="1"/>
  <c r="L841" i="26" s="1"/>
  <c r="K842" i="26"/>
  <c r="L842" i="26" s="1"/>
  <c r="N842" i="26" s="1"/>
  <c r="K852" i="26"/>
  <c r="K820" i="26"/>
  <c r="L820" i="26" s="1"/>
  <c r="N820" i="26" s="1"/>
  <c r="K821" i="26"/>
  <c r="L821" i="26" s="1"/>
  <c r="N821" i="26" s="1"/>
  <c r="K832" i="26"/>
  <c r="L832" i="26" s="1"/>
  <c r="N832" i="26" s="1"/>
  <c r="K554" i="26"/>
  <c r="L554" i="26" s="1"/>
  <c r="N554" i="26" s="1"/>
  <c r="K545" i="26"/>
  <c r="L545" i="26" s="1"/>
  <c r="N545" i="26" s="1"/>
  <c r="K546" i="26"/>
  <c r="L546" i="26" s="1"/>
  <c r="N546" i="26" s="1"/>
  <c r="K533" i="14"/>
  <c r="L533" i="14" s="1"/>
  <c r="N533" i="14" s="1"/>
  <c r="K532" i="14"/>
  <c r="L532" i="14" s="1"/>
  <c r="N532" i="14" s="1"/>
  <c r="K979" i="26"/>
  <c r="L979" i="26" s="1"/>
  <c r="N979" i="26" s="1"/>
  <c r="K868" i="26"/>
  <c r="L868" i="26" s="1"/>
  <c r="N868" i="26" s="1"/>
  <c r="K698" i="26"/>
  <c r="L698" i="26" s="1"/>
  <c r="N698" i="26" s="1"/>
  <c r="K681" i="26"/>
  <c r="L681" i="26" s="1"/>
  <c r="N681" i="26" s="1"/>
  <c r="K639" i="26"/>
  <c r="L639" i="26" s="1"/>
  <c r="N639" i="26" s="1"/>
  <c r="K619" i="26"/>
  <c r="L619" i="26" s="1"/>
  <c r="N619" i="26" s="1"/>
  <c r="K606" i="26"/>
  <c r="L606" i="26" s="1"/>
  <c r="N606" i="26" s="1"/>
  <c r="K596" i="26"/>
  <c r="L596" i="26" s="1"/>
  <c r="N596" i="26" s="1"/>
  <c r="K569" i="26"/>
  <c r="L569" i="26" s="1"/>
  <c r="N569" i="26" s="1"/>
  <c r="K526" i="26"/>
  <c r="L526" i="26" s="1"/>
  <c r="N526" i="26" s="1"/>
  <c r="K467" i="26"/>
  <c r="L467" i="26" s="1"/>
  <c r="N467" i="26" s="1"/>
  <c r="K417" i="26"/>
  <c r="L417" i="26" s="1"/>
  <c r="N417" i="26" s="1"/>
  <c r="K331" i="26"/>
  <c r="L331" i="26" s="1"/>
  <c r="N331" i="26" s="1"/>
  <c r="K287" i="26"/>
  <c r="L287" i="26" s="1"/>
  <c r="N287" i="26" s="1"/>
  <c r="K275" i="26"/>
  <c r="L275" i="26" s="1"/>
  <c r="N275" i="26" s="1"/>
  <c r="K231" i="26"/>
  <c r="L231" i="26" s="1"/>
  <c r="N231" i="26" s="1"/>
  <c r="K75" i="26"/>
  <c r="L75" i="26" s="1"/>
  <c r="N75" i="26" s="1"/>
  <c r="K312" i="14"/>
  <c r="L312" i="14" s="1"/>
  <c r="N312" i="14" s="1"/>
  <c r="K982" i="26"/>
  <c r="L982" i="26" s="1"/>
  <c r="N982" i="26" s="1"/>
  <c r="K981" i="26"/>
  <c r="L981" i="26" s="1"/>
  <c r="N981" i="26" s="1"/>
  <c r="K890" i="26"/>
  <c r="L890" i="26" s="1"/>
  <c r="N890" i="26" s="1"/>
  <c r="K889" i="26"/>
  <c r="L889" i="26" s="1"/>
  <c r="N889" i="26" s="1"/>
  <c r="K871" i="26"/>
  <c r="L871" i="26" s="1"/>
  <c r="N871" i="26" s="1"/>
  <c r="K870" i="26"/>
  <c r="L870" i="26" s="1"/>
  <c r="N870" i="26" s="1"/>
  <c r="K855" i="26"/>
  <c r="K854" i="26"/>
  <c r="K835" i="26"/>
  <c r="L835" i="26" s="1"/>
  <c r="N835" i="26" s="1"/>
  <c r="K834" i="26"/>
  <c r="L834" i="26" s="1"/>
  <c r="N834" i="26" s="1"/>
  <c r="K702" i="26"/>
  <c r="L702" i="26" s="1"/>
  <c r="N702" i="26" s="1"/>
  <c r="K701" i="26"/>
  <c r="L701" i="26" s="1"/>
  <c r="N701" i="26" s="1"/>
  <c r="K684" i="26"/>
  <c r="L684" i="26" s="1"/>
  <c r="N684" i="26" s="1"/>
  <c r="K683" i="26"/>
  <c r="L683" i="26" s="1"/>
  <c r="N683" i="26" s="1"/>
  <c r="K669" i="26"/>
  <c r="L669" i="26" s="1"/>
  <c r="N669" i="26" s="1"/>
  <c r="K668" i="26"/>
  <c r="L668" i="26" s="1"/>
  <c r="K642" i="26"/>
  <c r="L642" i="26" s="1"/>
  <c r="N642" i="26" s="1"/>
  <c r="K641" i="26"/>
  <c r="L641" i="26" s="1"/>
  <c r="N641" i="26" s="1"/>
  <c r="K625" i="26"/>
  <c r="L625" i="26" s="1"/>
  <c r="N625" i="26" s="1"/>
  <c r="K624" i="26"/>
  <c r="L624" i="26" s="1"/>
  <c r="N624" i="26" s="1"/>
  <c r="K612" i="26"/>
  <c r="L612" i="26" s="1"/>
  <c r="N612" i="26" s="1"/>
  <c r="K611" i="26"/>
  <c r="L611" i="26" s="1"/>
  <c r="N611" i="26" s="1"/>
  <c r="K599" i="26"/>
  <c r="L599" i="26" s="1"/>
  <c r="N599" i="26" s="1"/>
  <c r="K598" i="26"/>
  <c r="L598" i="26" s="1"/>
  <c r="N598" i="26" s="1"/>
  <c r="K574" i="26"/>
  <c r="L574" i="26" s="1"/>
  <c r="N574" i="26" s="1"/>
  <c r="K573" i="26"/>
  <c r="L573" i="26" s="1"/>
  <c r="N573" i="26" s="1"/>
  <c r="K557" i="26"/>
  <c r="L557" i="26" s="1"/>
  <c r="N557" i="26" s="1"/>
  <c r="K556" i="26"/>
  <c r="L556" i="26" s="1"/>
  <c r="N556" i="26" s="1"/>
  <c r="K530" i="26"/>
  <c r="L530" i="26" s="1"/>
  <c r="N530" i="26" s="1"/>
  <c r="K529" i="26"/>
  <c r="L529" i="26" s="1"/>
  <c r="N529" i="26" s="1"/>
  <c r="K470" i="26"/>
  <c r="L470" i="26" s="1"/>
  <c r="N470" i="26" s="1"/>
  <c r="K469" i="26"/>
  <c r="L469" i="26" s="1"/>
  <c r="N469" i="26" s="1"/>
  <c r="K420" i="26"/>
  <c r="L420" i="26" s="1"/>
  <c r="N420" i="26" s="1"/>
  <c r="K419" i="26"/>
  <c r="L419" i="26" s="1"/>
  <c r="N419" i="26" s="1"/>
  <c r="K405" i="26"/>
  <c r="L405" i="26" s="1"/>
  <c r="N405" i="26" s="1"/>
  <c r="L404" i="26"/>
  <c r="N404" i="26" s="1"/>
  <c r="K387" i="26"/>
  <c r="L387" i="26" s="1"/>
  <c r="N387" i="26" s="1"/>
  <c r="K386" i="26"/>
  <c r="L386" i="26" s="1"/>
  <c r="N386" i="26" s="1"/>
  <c r="K334" i="26"/>
  <c r="L334" i="26" s="1"/>
  <c r="N334" i="26" s="1"/>
  <c r="K332" i="26"/>
  <c r="L332" i="26" s="1"/>
  <c r="N332" i="26" s="1"/>
  <c r="K290" i="26"/>
  <c r="L290" i="26" s="1"/>
  <c r="N290" i="26" s="1"/>
  <c r="K289" i="26"/>
  <c r="L289" i="26" s="1"/>
  <c r="N289" i="26" s="1"/>
  <c r="K278" i="26"/>
  <c r="L278" i="26" s="1"/>
  <c r="N278" i="26" s="1"/>
  <c r="K276" i="26"/>
  <c r="L276" i="26" s="1"/>
  <c r="N276" i="26" s="1"/>
  <c r="K233" i="26"/>
  <c r="L233" i="26" s="1"/>
  <c r="N233" i="26" s="1"/>
  <c r="K232" i="26"/>
  <c r="L232" i="26" s="1"/>
  <c r="N232" i="26" s="1"/>
  <c r="K164" i="26"/>
  <c r="K163" i="26"/>
  <c r="K12" i="26"/>
  <c r="K52" i="26"/>
  <c r="K53" i="26"/>
  <c r="K54" i="26"/>
  <c r="K55" i="26"/>
  <c r="K56" i="26"/>
  <c r="K57" i="26"/>
  <c r="K14" i="26"/>
  <c r="K15" i="26"/>
  <c r="K16" i="26"/>
  <c r="K17" i="26"/>
  <c r="K18" i="26"/>
  <c r="K19" i="26"/>
  <c r="K74" i="26"/>
  <c r="K61" i="26"/>
  <c r="K62" i="26"/>
  <c r="K63" i="26"/>
  <c r="K64" i="26"/>
  <c r="K65" i="26"/>
  <c r="K66" i="26"/>
  <c r="K67" i="26"/>
  <c r="K68" i="26"/>
  <c r="K69" i="26"/>
  <c r="K70" i="26"/>
  <c r="K71" i="26"/>
  <c r="K28" i="26"/>
  <c r="K29" i="26"/>
  <c r="K30" i="26"/>
  <c r="K31" i="26"/>
  <c r="K32" i="26"/>
  <c r="K33" i="26"/>
  <c r="K34" i="26"/>
  <c r="K35" i="26"/>
  <c r="K36" i="26"/>
  <c r="K37" i="26"/>
  <c r="K38" i="26"/>
  <c r="K39" i="26"/>
  <c r="K40" i="26"/>
  <c r="K41" i="26"/>
  <c r="K42" i="26"/>
  <c r="K43" i="26"/>
  <c r="K44" i="26"/>
  <c r="K45" i="26"/>
  <c r="K46" i="26"/>
  <c r="K47" i="26"/>
  <c r="K48" i="26"/>
  <c r="K49" i="26"/>
  <c r="K50" i="26"/>
  <c r="K20" i="26"/>
  <c r="K21" i="26"/>
  <c r="K22" i="26"/>
  <c r="K23" i="26"/>
  <c r="K24" i="26"/>
  <c r="K25" i="26"/>
  <c r="K26" i="26"/>
  <c r="K27" i="26"/>
  <c r="K76" i="26"/>
  <c r="K77" i="26"/>
  <c r="L77" i="26" s="1"/>
  <c r="N77" i="26" s="1"/>
  <c r="K78" i="26"/>
  <c r="L78" i="26" s="1"/>
  <c r="N78" i="26" s="1"/>
  <c r="K84" i="26"/>
  <c r="K103" i="26"/>
  <c r="K104" i="26"/>
  <c r="K105" i="26"/>
  <c r="K106" i="26"/>
  <c r="K107" i="26"/>
  <c r="K108" i="26"/>
  <c r="K109" i="26"/>
  <c r="K110" i="26"/>
  <c r="K111" i="26"/>
  <c r="K112" i="26"/>
  <c r="K113" i="26"/>
  <c r="K114" i="26"/>
  <c r="K115" i="26"/>
  <c r="K116" i="26"/>
  <c r="K117" i="26"/>
  <c r="K118" i="26"/>
  <c r="K119" i="26"/>
  <c r="K152" i="26"/>
  <c r="K153" i="26"/>
  <c r="K154" i="26"/>
  <c r="K155" i="26"/>
  <c r="K156" i="26"/>
  <c r="K157" i="26"/>
  <c r="K142" i="26"/>
  <c r="K143" i="26"/>
  <c r="K144" i="26"/>
  <c r="K145" i="26"/>
  <c r="K146" i="26"/>
  <c r="K147" i="26"/>
  <c r="K148" i="26"/>
  <c r="K149" i="26"/>
  <c r="K150" i="26"/>
  <c r="K91" i="26"/>
  <c r="K92" i="26"/>
  <c r="K93" i="26"/>
  <c r="K94" i="26"/>
  <c r="K95" i="26"/>
  <c r="K96" i="26"/>
  <c r="K97" i="26"/>
  <c r="K98" i="26"/>
  <c r="K99" i="26"/>
  <c r="K100" i="26"/>
  <c r="K101" i="26"/>
  <c r="K123" i="26"/>
  <c r="K124" i="26"/>
  <c r="K125" i="26"/>
  <c r="K126" i="26"/>
  <c r="K85" i="26"/>
  <c r="K86" i="26"/>
  <c r="K87" i="26"/>
  <c r="K88" i="26"/>
  <c r="K89" i="26"/>
  <c r="K174" i="26"/>
  <c r="K175" i="26"/>
  <c r="K176" i="26"/>
  <c r="K177" i="26"/>
  <c r="K170" i="26"/>
  <c r="K171" i="26"/>
  <c r="K172" i="26"/>
  <c r="K199" i="26"/>
  <c r="K200" i="26"/>
  <c r="K201" i="26"/>
  <c r="K202" i="26"/>
  <c r="K203" i="26"/>
  <c r="K204" i="26"/>
  <c r="K205" i="26"/>
  <c r="K206" i="26"/>
  <c r="K207" i="26"/>
  <c r="K208" i="26"/>
  <c r="K209" i="26"/>
  <c r="K210" i="26"/>
  <c r="K211" i="26"/>
  <c r="K230" i="26"/>
  <c r="K178" i="26"/>
  <c r="K229" i="26"/>
  <c r="K220" i="26"/>
  <c r="K221" i="26"/>
  <c r="K222" i="26"/>
  <c r="K223" i="26"/>
  <c r="K224" i="26"/>
  <c r="K225" i="26"/>
  <c r="K226" i="26"/>
  <c r="K227" i="26"/>
  <c r="K228" i="26"/>
  <c r="K186" i="26"/>
  <c r="K187" i="26"/>
  <c r="K188" i="26"/>
  <c r="K189" i="26"/>
  <c r="K190" i="26"/>
  <c r="K191" i="26"/>
  <c r="K192" i="26"/>
  <c r="K193" i="26"/>
  <c r="K194" i="26"/>
  <c r="K195" i="26"/>
  <c r="K196" i="26"/>
  <c r="K197" i="26"/>
  <c r="K198" i="26"/>
  <c r="K212" i="26"/>
  <c r="K213" i="26"/>
  <c r="K214" i="26"/>
  <c r="K215" i="26"/>
  <c r="K216" i="26"/>
  <c r="K217" i="26"/>
  <c r="K218" i="26"/>
  <c r="K179" i="26"/>
  <c r="K180" i="26"/>
  <c r="K181" i="26"/>
  <c r="K182" i="26"/>
  <c r="K183" i="26"/>
  <c r="K184" i="26"/>
  <c r="K185" i="26"/>
  <c r="K239" i="26"/>
  <c r="K256" i="26"/>
  <c r="K258" i="26"/>
  <c r="K259" i="26"/>
  <c r="K257" i="26"/>
  <c r="K243" i="26"/>
  <c r="K244" i="26"/>
  <c r="K245" i="26"/>
  <c r="K274" i="26"/>
  <c r="K273" i="26"/>
  <c r="K268" i="26"/>
  <c r="K269" i="26"/>
  <c r="K270" i="26"/>
  <c r="K271" i="26"/>
  <c r="K272" i="26"/>
  <c r="K246" i="26"/>
  <c r="K247" i="26"/>
  <c r="K248" i="26"/>
  <c r="K249" i="26"/>
  <c r="K250" i="26"/>
  <c r="K251" i="26"/>
  <c r="K252" i="26"/>
  <c r="K253" i="26"/>
  <c r="K254" i="26"/>
  <c r="K286" i="26"/>
  <c r="K879" i="26"/>
  <c r="K880" i="26"/>
  <c r="K284" i="26"/>
  <c r="K288" i="26"/>
  <c r="K296" i="26"/>
  <c r="K313" i="26"/>
  <c r="K314" i="26"/>
  <c r="K312" i="26"/>
  <c r="K367" i="26"/>
  <c r="K327" i="26"/>
  <c r="K328" i="26"/>
  <c r="K326" i="26"/>
  <c r="K321" i="26"/>
  <c r="K322" i="26"/>
  <c r="K323" i="26"/>
  <c r="K324" i="26"/>
  <c r="K303" i="26"/>
  <c r="K304" i="26"/>
  <c r="K305" i="26"/>
  <c r="K306" i="26"/>
  <c r="K307" i="26"/>
  <c r="K308" i="26"/>
  <c r="K309" i="26"/>
  <c r="K362" i="26"/>
  <c r="K363" i="26"/>
  <c r="K364" i="26"/>
  <c r="K365" i="26"/>
  <c r="K315" i="26"/>
  <c r="K316" i="26"/>
  <c r="K317" i="26"/>
  <c r="K299" i="26"/>
  <c r="K300" i="26"/>
  <c r="K379" i="26"/>
  <c r="K380" i="26"/>
  <c r="K381" i="26"/>
  <c r="K382" i="26"/>
  <c r="K383" i="26"/>
  <c r="K384" i="26"/>
  <c r="K385" i="26"/>
  <c r="K413" i="26"/>
  <c r="K411" i="26"/>
  <c r="K416" i="26"/>
  <c r="K414" i="26"/>
  <c r="K415" i="26"/>
  <c r="K418" i="26"/>
  <c r="K426" i="26"/>
  <c r="K439" i="26"/>
  <c r="K440" i="26"/>
  <c r="K441" i="26"/>
  <c r="K442" i="26"/>
  <c r="K443" i="26"/>
  <c r="K444" i="26"/>
  <c r="K445" i="26"/>
  <c r="K446" i="26"/>
  <c r="K447" i="26"/>
  <c r="K448" i="26"/>
  <c r="K919" i="26"/>
  <c r="K466" i="26"/>
  <c r="K461" i="26"/>
  <c r="K462" i="26"/>
  <c r="K463" i="26"/>
  <c r="K464" i="26"/>
  <c r="K429" i="26"/>
  <c r="K430" i="26"/>
  <c r="K431" i="26"/>
  <c r="K432" i="26"/>
  <c r="K433" i="26"/>
  <c r="K434" i="26"/>
  <c r="K435" i="26"/>
  <c r="K436" i="26"/>
  <c r="K437" i="26"/>
  <c r="K438" i="26"/>
  <c r="K449" i="26"/>
  <c r="K450" i="26"/>
  <c r="K451" i="26"/>
  <c r="K452" i="26"/>
  <c r="K453" i="26"/>
  <c r="K454" i="26"/>
  <c r="K455" i="26"/>
  <c r="K428" i="26"/>
  <c r="K468" i="26"/>
  <c r="K476" i="26"/>
  <c r="K477" i="26"/>
  <c r="K503" i="26"/>
  <c r="K504" i="26"/>
  <c r="K505" i="26"/>
  <c r="K506" i="26"/>
  <c r="K521" i="26"/>
  <c r="K522" i="26"/>
  <c r="K523" i="26"/>
  <c r="K524" i="26"/>
  <c r="K513" i="26"/>
  <c r="K514" i="26"/>
  <c r="K515" i="26"/>
  <c r="K516" i="26"/>
  <c r="K517" i="26"/>
  <c r="K518" i="26"/>
  <c r="K519" i="26"/>
  <c r="K485" i="26"/>
  <c r="K486" i="26"/>
  <c r="K487" i="26"/>
  <c r="K488" i="26"/>
  <c r="K489" i="26"/>
  <c r="K490" i="26"/>
  <c r="K491" i="26"/>
  <c r="K492" i="26"/>
  <c r="K493" i="26"/>
  <c r="K494" i="26"/>
  <c r="K495" i="26"/>
  <c r="K496" i="26"/>
  <c r="K497" i="26"/>
  <c r="K498" i="26"/>
  <c r="K499" i="26"/>
  <c r="K500" i="26"/>
  <c r="K501" i="26"/>
  <c r="K507" i="26"/>
  <c r="K508" i="26"/>
  <c r="K509" i="26"/>
  <c r="K480" i="26"/>
  <c r="K481" i="26"/>
  <c r="K482" i="26"/>
  <c r="K483" i="26"/>
  <c r="K527" i="26"/>
  <c r="K528" i="26"/>
  <c r="K543" i="26"/>
  <c r="K544" i="26"/>
  <c r="K547" i="26"/>
  <c r="K552" i="26"/>
  <c r="K551" i="26"/>
  <c r="K542" i="26"/>
  <c r="K548" i="26"/>
  <c r="K549" i="26"/>
  <c r="K550" i="26"/>
  <c r="K541" i="26"/>
  <c r="K536" i="26"/>
  <c r="K537" i="26"/>
  <c r="K538" i="26"/>
  <c r="K539" i="26"/>
  <c r="K540" i="26"/>
  <c r="K555" i="26"/>
  <c r="K563" i="26"/>
  <c r="K564" i="26"/>
  <c r="K570" i="26"/>
  <c r="K571" i="26"/>
  <c r="K572" i="26"/>
  <c r="K580" i="26"/>
  <c r="K587" i="26"/>
  <c r="K588" i="26"/>
  <c r="K589" i="26"/>
  <c r="K590" i="26"/>
  <c r="K595" i="26"/>
  <c r="K582" i="26"/>
  <c r="K583" i="26"/>
  <c r="K584" i="26"/>
  <c r="K585" i="26"/>
  <c r="K586" i="26"/>
  <c r="K591" i="26"/>
  <c r="K597" i="26"/>
  <c r="K605" i="26"/>
  <c r="K607" i="26"/>
  <c r="K608" i="26"/>
  <c r="K609" i="26"/>
  <c r="K610" i="26"/>
  <c r="K618" i="26"/>
  <c r="K620" i="26"/>
  <c r="K621" i="26"/>
  <c r="K622" i="26"/>
  <c r="K623" i="26"/>
  <c r="K634" i="26"/>
  <c r="K635" i="26"/>
  <c r="K638" i="26"/>
  <c r="K631" i="26"/>
  <c r="K632" i="26"/>
  <c r="K633" i="26"/>
  <c r="K636" i="26"/>
  <c r="K637" i="26"/>
  <c r="K640" i="26"/>
  <c r="K649" i="26"/>
  <c r="K659" i="26"/>
  <c r="K660" i="26"/>
  <c r="K648" i="26"/>
  <c r="K652" i="26"/>
  <c r="K653" i="26"/>
  <c r="K654" i="26"/>
  <c r="K666" i="26"/>
  <c r="K667" i="26"/>
  <c r="K677" i="26"/>
  <c r="K678" i="26"/>
  <c r="K680" i="26"/>
  <c r="K679" i="26"/>
  <c r="K675" i="26"/>
  <c r="K682" i="26"/>
  <c r="K719" i="26"/>
  <c r="K721" i="26"/>
  <c r="K788" i="26"/>
  <c r="K789" i="26"/>
  <c r="K782" i="26"/>
  <c r="K733" i="26"/>
  <c r="K734" i="26"/>
  <c r="K714" i="26"/>
  <c r="K715" i="26"/>
  <c r="K716" i="26"/>
  <c r="K717" i="26"/>
  <c r="K718" i="26"/>
  <c r="K751" i="26"/>
  <c r="K752" i="26"/>
  <c r="K785" i="26"/>
  <c r="K786" i="26"/>
  <c r="K787" i="26"/>
  <c r="K690" i="26"/>
  <c r="K691" i="26"/>
  <c r="K692" i="26"/>
  <c r="K722" i="26"/>
  <c r="K790" i="26"/>
  <c r="K791" i="26"/>
  <c r="K792" i="26"/>
  <c r="K793" i="26"/>
  <c r="K794" i="26"/>
  <c r="K795" i="26"/>
  <c r="K694" i="26"/>
  <c r="K753" i="26"/>
  <c r="K754" i="26"/>
  <c r="K755" i="26"/>
  <c r="K756" i="26"/>
  <c r="K757" i="26"/>
  <c r="K783" i="26"/>
  <c r="K784" i="26"/>
  <c r="K896" i="26"/>
  <c r="K699" i="26"/>
  <c r="K700" i="26"/>
  <c r="K818" i="26"/>
  <c r="K819" i="26"/>
  <c r="K822" i="26"/>
  <c r="K830" i="26"/>
  <c r="K829" i="26"/>
  <c r="K815" i="26"/>
  <c r="K816" i="26"/>
  <c r="K817" i="26"/>
  <c r="K823" i="26"/>
  <c r="K824" i="26"/>
  <c r="K825" i="26"/>
  <c r="K826" i="26"/>
  <c r="K827" i="26"/>
  <c r="K828" i="26"/>
  <c r="K833" i="26"/>
  <c r="K844" i="26"/>
  <c r="K845" i="26"/>
  <c r="K853" i="26"/>
  <c r="K864" i="26"/>
  <c r="K866" i="26"/>
  <c r="K867" i="26"/>
  <c r="K863" i="26"/>
  <c r="K865" i="26"/>
  <c r="K869" i="26"/>
  <c r="K886" i="26"/>
  <c r="K887" i="26"/>
  <c r="K888" i="26"/>
  <c r="K847" i="26"/>
  <c r="K340" i="26"/>
  <c r="K861" i="26"/>
  <c r="K708" i="26"/>
  <c r="K360" i="26"/>
  <c r="K747" i="26"/>
  <c r="K877" i="26"/>
  <c r="K778" i="26"/>
  <c r="K940" i="26"/>
  <c r="K941" i="26"/>
  <c r="K942" i="26"/>
  <c r="K943" i="26"/>
  <c r="K394" i="26"/>
  <c r="K395" i="26"/>
  <c r="K396" i="26"/>
  <c r="K950" i="26"/>
  <c r="K908" i="26"/>
  <c r="K566" i="26"/>
  <c r="K565" i="26"/>
  <c r="K881" i="26"/>
  <c r="K882" i="26"/>
  <c r="K883" i="26"/>
  <c r="K285" i="26"/>
  <c r="K951" i="26"/>
  <c r="K952" i="26"/>
  <c r="K953" i="26"/>
  <c r="K693" i="26"/>
  <c r="K965" i="26"/>
  <c r="K966" i="26"/>
  <c r="K967" i="26"/>
  <c r="K968" i="26"/>
  <c r="K969" i="26"/>
  <c r="K970" i="26"/>
  <c r="K971" i="26"/>
  <c r="K972" i="26"/>
  <c r="K973" i="26"/>
  <c r="K974" i="26"/>
  <c r="K975" i="26"/>
  <c r="K976" i="26"/>
  <c r="K767" i="26"/>
  <c r="K803" i="26"/>
  <c r="K962" i="26"/>
  <c r="K398" i="26"/>
  <c r="K399" i="26"/>
  <c r="K804" i="26"/>
  <c r="K567" i="26"/>
  <c r="K946" i="26"/>
  <c r="K947" i="26"/>
  <c r="K393" i="26"/>
  <c r="K948" i="26"/>
  <c r="K897" i="26"/>
  <c r="K898" i="26"/>
  <c r="K899" i="26"/>
  <c r="K900" i="26"/>
  <c r="K901" i="26"/>
  <c r="K902" i="26"/>
  <c r="K903" i="26"/>
  <c r="K904" i="26"/>
  <c r="K905" i="26"/>
  <c r="K949" i="26"/>
  <c r="K906" i="26"/>
  <c r="K907" i="26"/>
  <c r="K954" i="26"/>
  <c r="K955" i="26"/>
  <c r="K956" i="26"/>
  <c r="K957" i="26"/>
  <c r="K958" i="26"/>
  <c r="K959" i="26"/>
  <c r="K986" i="14"/>
  <c r="L986" i="14" s="1"/>
  <c r="N986" i="14" s="1"/>
  <c r="K985" i="14"/>
  <c r="L985" i="14" s="1"/>
  <c r="N985" i="14" s="1"/>
  <c r="E49" i="24"/>
  <c r="K957" i="14"/>
  <c r="L957" i="14" s="1"/>
  <c r="N957" i="14" s="1"/>
  <c r="K956" i="14"/>
  <c r="L956" i="14" s="1"/>
  <c r="N956" i="14" s="1"/>
  <c r="K928" i="14"/>
  <c r="L928" i="14" s="1"/>
  <c r="N928" i="14" s="1"/>
  <c r="K927" i="14"/>
  <c r="L927" i="14" s="1"/>
  <c r="N927" i="14" s="1"/>
  <c r="K914" i="14"/>
  <c r="L914" i="14" s="1"/>
  <c r="N914" i="14" s="1"/>
  <c r="K913" i="14"/>
  <c r="L913" i="14" s="1"/>
  <c r="N913" i="14" s="1"/>
  <c r="K876" i="14"/>
  <c r="L876" i="14" s="1"/>
  <c r="N876" i="14" s="1"/>
  <c r="K875" i="14"/>
  <c r="L875" i="14" s="1"/>
  <c r="N875" i="14" s="1"/>
  <c r="K830" i="14"/>
  <c r="K829" i="14"/>
  <c r="K762" i="14"/>
  <c r="L762" i="14" s="1"/>
  <c r="N762" i="14" s="1"/>
  <c r="K761" i="14"/>
  <c r="L761" i="14" s="1"/>
  <c r="N761" i="14" s="1"/>
  <c r="K732" i="14"/>
  <c r="L732" i="14" s="1"/>
  <c r="N732" i="14" s="1"/>
  <c r="K731" i="14"/>
  <c r="L731" i="14" s="1"/>
  <c r="N731" i="14" s="1"/>
  <c r="K716" i="14"/>
  <c r="L716" i="14" s="1"/>
  <c r="N716" i="14" s="1"/>
  <c r="K715" i="14"/>
  <c r="L715" i="14" s="1"/>
  <c r="N715" i="14" s="1"/>
  <c r="K693" i="14"/>
  <c r="L693" i="14" s="1"/>
  <c r="N693" i="14" s="1"/>
  <c r="K692" i="14"/>
  <c r="L692" i="14" s="1"/>
  <c r="N692" i="14" s="1"/>
  <c r="K680" i="14"/>
  <c r="L680" i="14" s="1"/>
  <c r="N680" i="14" s="1"/>
  <c r="K679" i="14"/>
  <c r="L679" i="14" s="1"/>
  <c r="N679" i="14" s="1"/>
  <c r="K667" i="14"/>
  <c r="L667" i="14" s="1"/>
  <c r="N667" i="14" s="1"/>
  <c r="K666" i="14"/>
  <c r="L666" i="14" s="1"/>
  <c r="N666" i="14" s="1"/>
  <c r="K630" i="14"/>
  <c r="L630" i="14" s="1"/>
  <c r="N630" i="14" s="1"/>
  <c r="K629" i="14"/>
  <c r="L629" i="14" s="1"/>
  <c r="N629" i="14" s="1"/>
  <c r="K605" i="14"/>
  <c r="L605" i="14" s="1"/>
  <c r="N605" i="14" s="1"/>
  <c r="K604" i="14"/>
  <c r="L604" i="14" s="1"/>
  <c r="N604" i="14" s="1"/>
  <c r="K557" i="14"/>
  <c r="L557" i="14" s="1"/>
  <c r="N557" i="14" s="1"/>
  <c r="K556" i="14"/>
  <c r="L556" i="14" s="1"/>
  <c r="N556" i="14" s="1"/>
  <c r="K506" i="14"/>
  <c r="L506" i="14" s="1"/>
  <c r="N506" i="14" s="1"/>
  <c r="K505" i="14"/>
  <c r="L505" i="14" s="1"/>
  <c r="N505" i="14" s="1"/>
  <c r="K436" i="14"/>
  <c r="L436" i="14" s="1"/>
  <c r="N436" i="14" s="1"/>
  <c r="K435" i="14"/>
  <c r="L435" i="14" s="1"/>
  <c r="N435" i="14" s="1"/>
  <c r="L420" i="14"/>
  <c r="N420" i="14" s="1"/>
  <c r="L419" i="14"/>
  <c r="N419" i="14" s="1"/>
  <c r="K387" i="14"/>
  <c r="L387" i="14" s="1"/>
  <c r="N387" i="14" s="1"/>
  <c r="K386" i="14"/>
  <c r="L386" i="14" s="1"/>
  <c r="N386" i="14" s="1"/>
  <c r="K373" i="14"/>
  <c r="K372" i="14"/>
  <c r="K328" i="14"/>
  <c r="L328" i="14" s="1"/>
  <c r="N328" i="14" s="1"/>
  <c r="K327" i="14"/>
  <c r="L327" i="14" s="1"/>
  <c r="N327" i="14" s="1"/>
  <c r="K314" i="14"/>
  <c r="L314" i="14" s="1"/>
  <c r="N314" i="14" s="1"/>
  <c r="K313" i="14"/>
  <c r="L313" i="14" s="1"/>
  <c r="N313" i="14" s="1"/>
  <c r="K266" i="14"/>
  <c r="L266" i="14" s="1"/>
  <c r="N266" i="14" s="1"/>
  <c r="K265" i="14"/>
  <c r="L265" i="14" s="1"/>
  <c r="K205" i="14"/>
  <c r="L205" i="14" s="1"/>
  <c r="N205" i="14" s="1"/>
  <c r="K204" i="14"/>
  <c r="L204" i="14" s="1"/>
  <c r="N204" i="14" s="1"/>
  <c r="K110" i="14"/>
  <c r="L110" i="14" s="1"/>
  <c r="N110" i="14" s="1"/>
  <c r="K109" i="14"/>
  <c r="L109" i="14" s="1"/>
  <c r="N109" i="14" s="1"/>
  <c r="N841" i="26" l="1"/>
  <c r="K714" i="14"/>
  <c r="L714" i="14" s="1"/>
  <c r="N714" i="14" s="1"/>
  <c r="K678" i="14"/>
  <c r="L678" i="14" s="1"/>
  <c r="N678" i="14" s="1"/>
  <c r="N980" i="26"/>
  <c r="L888" i="26"/>
  <c r="N888" i="26" s="1"/>
  <c r="L869" i="26"/>
  <c r="N869" i="26" s="1"/>
  <c r="L833" i="26"/>
  <c r="N833" i="26" s="1"/>
  <c r="L700" i="26"/>
  <c r="N700" i="26" s="1"/>
  <c r="L682" i="26"/>
  <c r="N682" i="26" s="1"/>
  <c r="L667" i="26"/>
  <c r="L640" i="26"/>
  <c r="N640" i="26" s="1"/>
  <c r="L623" i="26"/>
  <c r="N623" i="26" s="1"/>
  <c r="L610" i="26"/>
  <c r="N610" i="26" s="1"/>
  <c r="L597" i="26"/>
  <c r="N597" i="26" s="1"/>
  <c r="L572" i="26"/>
  <c r="N572" i="26" s="1"/>
  <c r="L555" i="26"/>
  <c r="N555" i="26" s="1"/>
  <c r="L528" i="26"/>
  <c r="N528" i="26" s="1"/>
  <c r="L468" i="26"/>
  <c r="N468" i="26" s="1"/>
  <c r="L418" i="26"/>
  <c r="N418" i="26" s="1"/>
  <c r="L385" i="26"/>
  <c r="N385" i="26" s="1"/>
  <c r="L288" i="26"/>
  <c r="N288" i="26" s="1"/>
  <c r="K984" i="14"/>
  <c r="L984" i="14" s="1"/>
  <c r="N984" i="14" s="1"/>
  <c r="K955" i="14"/>
  <c r="L955" i="14" s="1"/>
  <c r="N955" i="14" s="1"/>
  <c r="K926" i="14"/>
  <c r="L926" i="14" s="1"/>
  <c r="N926" i="14" s="1"/>
  <c r="K912" i="14"/>
  <c r="L912" i="14" s="1"/>
  <c r="N912" i="14" s="1"/>
  <c r="K874" i="14"/>
  <c r="L874" i="14" s="1"/>
  <c r="N874" i="14" s="1"/>
  <c r="K828" i="14"/>
  <c r="K760" i="14"/>
  <c r="L760" i="14" s="1"/>
  <c r="N760" i="14" s="1"/>
  <c r="K730" i="14"/>
  <c r="L730" i="14" s="1"/>
  <c r="N730" i="14" s="1"/>
  <c r="K691" i="14"/>
  <c r="L691" i="14" s="1"/>
  <c r="N691" i="14" s="1"/>
  <c r="K665" i="14"/>
  <c r="L665" i="14" s="1"/>
  <c r="N665" i="14" s="1"/>
  <c r="K628" i="14"/>
  <c r="L628" i="14" s="1"/>
  <c r="N628" i="14" s="1"/>
  <c r="K603" i="14"/>
  <c r="L603" i="14" s="1"/>
  <c r="N603" i="14" s="1"/>
  <c r="K555" i="14"/>
  <c r="L555" i="14" s="1"/>
  <c r="N555" i="14" s="1"/>
  <c r="K504" i="14"/>
  <c r="L504" i="14" s="1"/>
  <c r="N504" i="14" s="1"/>
  <c r="K434" i="14"/>
  <c r="L434" i="14" s="1"/>
  <c r="N434" i="14" s="1"/>
  <c r="L418" i="14"/>
  <c r="N418" i="14" s="1"/>
  <c r="K385" i="14"/>
  <c r="L385" i="14" s="1"/>
  <c r="N385" i="14" s="1"/>
  <c r="K371" i="14"/>
  <c r="K326" i="14"/>
  <c r="L326" i="14" s="1"/>
  <c r="N326" i="14" s="1"/>
  <c r="K264" i="14"/>
  <c r="L264" i="14" s="1"/>
  <c r="K107" i="14"/>
  <c r="L107" i="14" s="1"/>
  <c r="N107" i="14" s="1"/>
  <c r="L52" i="24" l="1"/>
  <c r="L53" i="24"/>
  <c r="L54" i="24"/>
  <c r="L958" i="26"/>
  <c r="N958" i="26" s="1"/>
  <c r="L957" i="26"/>
  <c r="N957" i="26" s="1"/>
  <c r="L956" i="26"/>
  <c r="N956" i="26" s="1"/>
  <c r="L955" i="26"/>
  <c r="N955" i="26" s="1"/>
  <c r="L954" i="26"/>
  <c r="N954" i="26" s="1"/>
  <c r="L907" i="26"/>
  <c r="N907" i="26" s="1"/>
  <c r="L906" i="26"/>
  <c r="N906" i="26" s="1"/>
  <c r="L949" i="26"/>
  <c r="N949" i="26" s="1"/>
  <c r="L905" i="26"/>
  <c r="N905" i="26" s="1"/>
  <c r="L904" i="26"/>
  <c r="L903" i="26"/>
  <c r="N903" i="26" s="1"/>
  <c r="L902" i="26"/>
  <c r="N902" i="26" s="1"/>
  <c r="L901" i="26"/>
  <c r="N901" i="26" s="1"/>
  <c r="L900" i="26"/>
  <c r="N900" i="26" s="1"/>
  <c r="L899" i="26"/>
  <c r="N899" i="26" s="1"/>
  <c r="L898" i="26"/>
  <c r="N898" i="26" s="1"/>
  <c r="L897" i="26"/>
  <c r="N897" i="26" s="1"/>
  <c r="L948" i="26"/>
  <c r="N948" i="26" s="1"/>
  <c r="L393" i="26"/>
  <c r="L947" i="26"/>
  <c r="N947" i="26" s="1"/>
  <c r="L946" i="26"/>
  <c r="N946" i="26" s="1"/>
  <c r="L567" i="26"/>
  <c r="N567" i="26" s="1"/>
  <c r="L804" i="26"/>
  <c r="N804" i="26" s="1"/>
  <c r="L399" i="26"/>
  <c r="N399" i="26" s="1"/>
  <c r="L398" i="26"/>
  <c r="N398" i="26" s="1"/>
  <c r="L962" i="26"/>
  <c r="N962" i="26" s="1"/>
  <c r="L803" i="26"/>
  <c r="N803" i="26" s="1"/>
  <c r="L767" i="26"/>
  <c r="N767" i="26" s="1"/>
  <c r="L976" i="26"/>
  <c r="N976" i="26" s="1"/>
  <c r="L975" i="26"/>
  <c r="N975" i="26" s="1"/>
  <c r="L974" i="26"/>
  <c r="N974" i="26" s="1"/>
  <c r="L973" i="26"/>
  <c r="N973" i="26" s="1"/>
  <c r="L972" i="26"/>
  <c r="N972" i="26" s="1"/>
  <c r="L971" i="26"/>
  <c r="N971" i="26" s="1"/>
  <c r="L970" i="26"/>
  <c r="N970" i="26" s="1"/>
  <c r="L969" i="26"/>
  <c r="N969" i="26" s="1"/>
  <c r="L968" i="26"/>
  <c r="N968" i="26" s="1"/>
  <c r="L967" i="26"/>
  <c r="N967" i="26" s="1"/>
  <c r="L966" i="26"/>
  <c r="N966" i="26" s="1"/>
  <c r="L965" i="26"/>
  <c r="N965" i="26" s="1"/>
  <c r="L693" i="26"/>
  <c r="N693" i="26" s="1"/>
  <c r="L953" i="26"/>
  <c r="N953" i="26" s="1"/>
  <c r="L952" i="26"/>
  <c r="N952" i="26" s="1"/>
  <c r="L951" i="26"/>
  <c r="N951" i="26" s="1"/>
  <c r="L285" i="26"/>
  <c r="N285" i="26" s="1"/>
  <c r="L883" i="26"/>
  <c r="N883" i="26" s="1"/>
  <c r="L882" i="26"/>
  <c r="N882" i="26" s="1"/>
  <c r="L881" i="26"/>
  <c r="N881" i="26" s="1"/>
  <c r="L565" i="26"/>
  <c r="N565" i="26" s="1"/>
  <c r="L566" i="26"/>
  <c r="N566" i="26" s="1"/>
  <c r="L908" i="26"/>
  <c r="N908" i="26" s="1"/>
  <c r="L950" i="26"/>
  <c r="N950" i="26" s="1"/>
  <c r="L396" i="26"/>
  <c r="N396" i="26" s="1"/>
  <c r="L395" i="26"/>
  <c r="N395" i="26" s="1"/>
  <c r="L394" i="26"/>
  <c r="N394" i="26" s="1"/>
  <c r="L943" i="26"/>
  <c r="N943" i="26" s="1"/>
  <c r="L942" i="26"/>
  <c r="N942" i="26" s="1"/>
  <c r="L653" i="26"/>
  <c r="N653" i="26" s="1"/>
  <c r="L652" i="26"/>
  <c r="N652" i="26" s="1"/>
  <c r="L648" i="26"/>
  <c r="N648" i="26" s="1"/>
  <c r="L483" i="26"/>
  <c r="N483" i="26" s="1"/>
  <c r="L482" i="26"/>
  <c r="N482" i="26" s="1"/>
  <c r="L481" i="26"/>
  <c r="N481" i="26" s="1"/>
  <c r="L480" i="26"/>
  <c r="N480" i="26" s="1"/>
  <c r="L509" i="26"/>
  <c r="N509" i="26" s="1"/>
  <c r="L508" i="26"/>
  <c r="N508" i="26" s="1"/>
  <c r="L507" i="26"/>
  <c r="N507" i="26" s="1"/>
  <c r="L501" i="26"/>
  <c r="N501" i="26" s="1"/>
  <c r="L500" i="26"/>
  <c r="N500" i="26" s="1"/>
  <c r="L499" i="26"/>
  <c r="N499" i="26" s="1"/>
  <c r="L498" i="26"/>
  <c r="N498" i="26" s="1"/>
  <c r="L497" i="26"/>
  <c r="N497" i="26" s="1"/>
  <c r="L496" i="26"/>
  <c r="N496" i="26" s="1"/>
  <c r="L495" i="26"/>
  <c r="N495" i="26" s="1"/>
  <c r="L494" i="26"/>
  <c r="N494" i="26" s="1"/>
  <c r="L493" i="26"/>
  <c r="N493" i="26" s="1"/>
  <c r="L300" i="26"/>
  <c r="N300" i="26" s="1"/>
  <c r="L299" i="26"/>
  <c r="N299" i="26" s="1"/>
  <c r="L317" i="26"/>
  <c r="N317" i="26" s="1"/>
  <c r="L316" i="26"/>
  <c r="N316" i="26" s="1"/>
  <c r="L315" i="26"/>
  <c r="N315" i="26" s="1"/>
  <c r="L365" i="26"/>
  <c r="N365" i="26" s="1"/>
  <c r="L364" i="26"/>
  <c r="N364" i="26" s="1"/>
  <c r="L267" i="26"/>
  <c r="N267" i="26" s="1"/>
  <c r="L266" i="26"/>
  <c r="N266" i="26" s="1"/>
  <c r="L265" i="26"/>
  <c r="N265" i="26" s="1"/>
  <c r="L264" i="26"/>
  <c r="N264" i="26" s="1"/>
  <c r="L263" i="26"/>
  <c r="N263" i="26" s="1"/>
  <c r="L262" i="26"/>
  <c r="N262" i="26" s="1"/>
  <c r="L261" i="26"/>
  <c r="N261" i="26" s="1"/>
  <c r="L260" i="26"/>
  <c r="N260" i="26" s="1"/>
  <c r="L254" i="26"/>
  <c r="N254" i="26" s="1"/>
  <c r="L253" i="26"/>
  <c r="N253" i="26" s="1"/>
  <c r="L252" i="26"/>
  <c r="N252" i="26" s="1"/>
  <c r="L251" i="26"/>
  <c r="N251" i="26" s="1"/>
  <c r="L250" i="26"/>
  <c r="N250" i="26" s="1"/>
  <c r="L249" i="26"/>
  <c r="N249" i="26" s="1"/>
  <c r="L248" i="26"/>
  <c r="N248" i="26" s="1"/>
  <c r="L247" i="26"/>
  <c r="N247" i="26" s="1"/>
  <c r="L194" i="26"/>
  <c r="N194" i="26" s="1"/>
  <c r="L195" i="26"/>
  <c r="N195" i="26" s="1"/>
  <c r="L196" i="26"/>
  <c r="N196" i="26" s="1"/>
  <c r="L197" i="26"/>
  <c r="N197" i="26" s="1"/>
  <c r="L198" i="26"/>
  <c r="N198" i="26" s="1"/>
  <c r="L212" i="26"/>
  <c r="N212" i="26" s="1"/>
  <c r="L213" i="26"/>
  <c r="N213" i="26" s="1"/>
  <c r="L214" i="26"/>
  <c r="N214" i="26" s="1"/>
  <c r="L215" i="26"/>
  <c r="N215" i="26" s="1"/>
  <c r="L216" i="26"/>
  <c r="N216" i="26" s="1"/>
  <c r="L217" i="26"/>
  <c r="N217" i="26" s="1"/>
  <c r="L218" i="26"/>
  <c r="N218" i="26" s="1"/>
  <c r="L179" i="26"/>
  <c r="N179" i="26" s="1"/>
  <c r="L180" i="26"/>
  <c r="N180" i="26" s="1"/>
  <c r="L181" i="26"/>
  <c r="N181" i="26" s="1"/>
  <c r="L182" i="26"/>
  <c r="N182" i="26" s="1"/>
  <c r="L183" i="26"/>
  <c r="N183" i="26" s="1"/>
  <c r="L184" i="26"/>
  <c r="N184" i="26" s="1"/>
  <c r="L185" i="26"/>
  <c r="N185" i="26" s="1"/>
  <c r="L174" i="26"/>
  <c r="L175" i="26"/>
  <c r="N175" i="26" s="1"/>
  <c r="L176" i="26"/>
  <c r="N176" i="26" s="1"/>
  <c r="L177" i="26"/>
  <c r="N177" i="26" s="1"/>
  <c r="L170" i="26"/>
  <c r="N170" i="26" s="1"/>
  <c r="L171" i="26"/>
  <c r="N171" i="26" s="1"/>
  <c r="L172" i="26"/>
  <c r="N172" i="26" s="1"/>
  <c r="L199" i="26"/>
  <c r="N199" i="26" s="1"/>
  <c r="L200" i="26"/>
  <c r="N200" i="26" s="1"/>
  <c r="L201" i="26"/>
  <c r="N201" i="26" s="1"/>
  <c r="L202" i="26"/>
  <c r="N202" i="26" s="1"/>
  <c r="L203" i="26"/>
  <c r="N203" i="26" s="1"/>
  <c r="L204" i="26"/>
  <c r="N204" i="26" s="1"/>
  <c r="L205" i="26"/>
  <c r="N205" i="26" s="1"/>
  <c r="L206" i="26"/>
  <c r="N206" i="26" s="1"/>
  <c r="L207" i="26"/>
  <c r="N207" i="26" s="1"/>
  <c r="L208" i="26"/>
  <c r="N208" i="26" s="1"/>
  <c r="L209" i="26"/>
  <c r="N209" i="26" s="1"/>
  <c r="L210" i="26"/>
  <c r="N210" i="26" s="1"/>
  <c r="L211" i="26"/>
  <c r="N211" i="26" s="1"/>
  <c r="L230" i="26"/>
  <c r="N230" i="26" s="1"/>
  <c r="L178" i="26"/>
  <c r="N178" i="26" s="1"/>
  <c r="L229" i="26"/>
  <c r="N229" i="26" s="1"/>
  <c r="L220" i="26"/>
  <c r="N220" i="26" s="1"/>
  <c r="L221" i="26"/>
  <c r="N221" i="26" s="1"/>
  <c r="L222" i="26"/>
  <c r="N222" i="26" s="1"/>
  <c r="L223" i="26"/>
  <c r="N223" i="26" s="1"/>
  <c r="L224" i="26"/>
  <c r="N224" i="26" s="1"/>
  <c r="L225" i="26"/>
  <c r="N225" i="26" s="1"/>
  <c r="L226" i="26"/>
  <c r="N226" i="26" s="1"/>
  <c r="L227" i="26"/>
  <c r="N227" i="26" s="1"/>
  <c r="L228" i="26"/>
  <c r="N228" i="26" s="1"/>
  <c r="L186" i="26"/>
  <c r="N186" i="26" s="1"/>
  <c r="L187" i="26"/>
  <c r="N187" i="26" s="1"/>
  <c r="L188" i="26"/>
  <c r="N188" i="26" s="1"/>
  <c r="L189" i="26"/>
  <c r="N189" i="26" s="1"/>
  <c r="L190" i="26"/>
  <c r="N190" i="26" s="1"/>
  <c r="L191" i="26"/>
  <c r="N191" i="26" s="1"/>
  <c r="L192" i="26"/>
  <c r="N192" i="26" s="1"/>
  <c r="L193" i="26"/>
  <c r="N193" i="26" s="1"/>
  <c r="L239" i="26"/>
  <c r="N239" i="26" s="1"/>
  <c r="L258" i="26"/>
  <c r="N258" i="26" s="1"/>
  <c r="L259" i="26"/>
  <c r="N259" i="26" s="1"/>
  <c r="L243" i="26"/>
  <c r="N243" i="26" s="1"/>
  <c r="L244" i="26"/>
  <c r="N244" i="26" s="1"/>
  <c r="L245" i="26"/>
  <c r="N245" i="26" s="1"/>
  <c r="L274" i="26"/>
  <c r="N274" i="26" s="1"/>
  <c r="L273" i="26"/>
  <c r="N273" i="26" s="1"/>
  <c r="L268" i="26"/>
  <c r="N268" i="26" s="1"/>
  <c r="L269" i="26"/>
  <c r="N269" i="26" s="1"/>
  <c r="L959" i="26"/>
  <c r="N959" i="26" s="1"/>
  <c r="L397" i="26"/>
  <c r="N397" i="26" s="1"/>
  <c r="L941" i="26"/>
  <c r="N941" i="26" s="1"/>
  <c r="L940" i="26"/>
  <c r="L778" i="26"/>
  <c r="L877" i="26"/>
  <c r="L747" i="26"/>
  <c r="L360" i="26"/>
  <c r="L708" i="26"/>
  <c r="L861" i="26"/>
  <c r="L340" i="26"/>
  <c r="L887" i="26"/>
  <c r="N887" i="26" s="1"/>
  <c r="L886" i="26"/>
  <c r="N886" i="26" s="1"/>
  <c r="L865" i="26"/>
  <c r="N865" i="26" s="1"/>
  <c r="L863" i="26"/>
  <c r="N863" i="26" s="1"/>
  <c r="L867" i="26"/>
  <c r="N867" i="26" s="1"/>
  <c r="L866" i="26"/>
  <c r="N866" i="26" s="1"/>
  <c r="L864" i="26"/>
  <c r="L845" i="26"/>
  <c r="N845" i="26" s="1"/>
  <c r="L844" i="26"/>
  <c r="L828" i="26"/>
  <c r="N828" i="26" s="1"/>
  <c r="L827" i="26"/>
  <c r="N827" i="26" s="1"/>
  <c r="L826" i="26"/>
  <c r="N826" i="26" s="1"/>
  <c r="L825" i="26"/>
  <c r="N825" i="26" s="1"/>
  <c r="L824" i="26"/>
  <c r="N824" i="26" s="1"/>
  <c r="L823" i="26"/>
  <c r="N823" i="26" s="1"/>
  <c r="L817" i="26"/>
  <c r="N817" i="26" s="1"/>
  <c r="L816" i="26"/>
  <c r="N816" i="26" s="1"/>
  <c r="L815" i="26"/>
  <c r="N815" i="26" s="1"/>
  <c r="L829" i="26"/>
  <c r="N829" i="26" s="1"/>
  <c r="L830" i="26"/>
  <c r="N830" i="26" s="1"/>
  <c r="L822" i="26"/>
  <c r="N822" i="26" s="1"/>
  <c r="L819" i="26"/>
  <c r="N819" i="26" s="1"/>
  <c r="L818" i="26"/>
  <c r="N818" i="26" s="1"/>
  <c r="L699" i="26"/>
  <c r="N699" i="26" s="1"/>
  <c r="L896" i="26"/>
  <c r="L784" i="26"/>
  <c r="N784" i="26" s="1"/>
  <c r="L783" i="26"/>
  <c r="N783" i="26" s="1"/>
  <c r="L757" i="26"/>
  <c r="N757" i="26" s="1"/>
  <c r="L756" i="26"/>
  <c r="N756" i="26" s="1"/>
  <c r="L755" i="26"/>
  <c r="N755" i="26" s="1"/>
  <c r="L754" i="26"/>
  <c r="N754" i="26" s="1"/>
  <c r="L753" i="26"/>
  <c r="N753" i="26" s="1"/>
  <c r="L694" i="26"/>
  <c r="N694" i="26" s="1"/>
  <c r="L795" i="26"/>
  <c r="N795" i="26" s="1"/>
  <c r="L794" i="26"/>
  <c r="N794" i="26" s="1"/>
  <c r="L793" i="26"/>
  <c r="N793" i="26" s="1"/>
  <c r="L792" i="26"/>
  <c r="N792" i="26" s="1"/>
  <c r="L791" i="26"/>
  <c r="N791" i="26" s="1"/>
  <c r="L790" i="26"/>
  <c r="N790" i="26" s="1"/>
  <c r="L722" i="26"/>
  <c r="N722" i="26" s="1"/>
  <c r="L692" i="26"/>
  <c r="N692" i="26" s="1"/>
  <c r="L691" i="26"/>
  <c r="N691" i="26" s="1"/>
  <c r="L690" i="26"/>
  <c r="N690" i="26" s="1"/>
  <c r="L787" i="26"/>
  <c r="N787" i="26" s="1"/>
  <c r="L786" i="26"/>
  <c r="N786" i="26" s="1"/>
  <c r="L785" i="26"/>
  <c r="N785" i="26" s="1"/>
  <c r="L752" i="26"/>
  <c r="N752" i="26" s="1"/>
  <c r="L751" i="26"/>
  <c r="N751" i="26" s="1"/>
  <c r="L718" i="26"/>
  <c r="N718" i="26" s="1"/>
  <c r="L717" i="26"/>
  <c r="N717" i="26" s="1"/>
  <c r="L716" i="26"/>
  <c r="N716" i="26" s="1"/>
  <c r="L715" i="26"/>
  <c r="N715" i="26" s="1"/>
  <c r="L714" i="26"/>
  <c r="N714" i="26" s="1"/>
  <c r="L734" i="26"/>
  <c r="N734" i="26" s="1"/>
  <c r="L733" i="26"/>
  <c r="L782" i="26"/>
  <c r="N782" i="26" s="1"/>
  <c r="L789" i="26"/>
  <c r="N789" i="26" s="1"/>
  <c r="L788" i="26"/>
  <c r="N788" i="26" s="1"/>
  <c r="L721" i="26"/>
  <c r="N721" i="26" s="1"/>
  <c r="L719" i="26"/>
  <c r="L675" i="26"/>
  <c r="N675" i="26" s="1"/>
  <c r="L679" i="26"/>
  <c r="N679" i="26" s="1"/>
  <c r="L680" i="26"/>
  <c r="N680" i="26" s="1"/>
  <c r="L678" i="26"/>
  <c r="N678" i="26" s="1"/>
  <c r="L677" i="26"/>
  <c r="L666" i="26"/>
  <c r="L654" i="26"/>
  <c r="N654" i="26" s="1"/>
  <c r="L660" i="26"/>
  <c r="N660" i="26" s="1"/>
  <c r="L659" i="26"/>
  <c r="N659" i="26" s="1"/>
  <c r="L663" i="26"/>
  <c r="N663" i="26" s="1"/>
  <c r="L662" i="26"/>
  <c r="N662" i="26" s="1"/>
  <c r="L649" i="26"/>
  <c r="L637" i="26"/>
  <c r="N637" i="26" s="1"/>
  <c r="L636" i="26"/>
  <c r="N636" i="26" s="1"/>
  <c r="L633" i="26"/>
  <c r="N633" i="26" s="1"/>
  <c r="L632" i="26"/>
  <c r="N632" i="26" s="1"/>
  <c r="L631" i="26"/>
  <c r="N631" i="26" s="1"/>
  <c r="L638" i="26"/>
  <c r="N638" i="26" s="1"/>
  <c r="L635" i="26"/>
  <c r="N635" i="26" s="1"/>
  <c r="L634" i="26"/>
  <c r="L622" i="26"/>
  <c r="N622" i="26" s="1"/>
  <c r="L621" i="26"/>
  <c r="N621" i="26" s="1"/>
  <c r="L620" i="26"/>
  <c r="N620" i="26" s="1"/>
  <c r="L618" i="26"/>
  <c r="L609" i="26"/>
  <c r="N609" i="26" s="1"/>
  <c r="L608" i="26"/>
  <c r="N608" i="26" s="1"/>
  <c r="L607" i="26"/>
  <c r="N607" i="26" s="1"/>
  <c r="L605" i="26"/>
  <c r="N605" i="26" s="1"/>
  <c r="L591" i="26"/>
  <c r="N591" i="26" s="1"/>
  <c r="L586" i="26"/>
  <c r="N586" i="26" s="1"/>
  <c r="L585" i="26"/>
  <c r="N585" i="26" s="1"/>
  <c r="L584" i="26"/>
  <c r="N584" i="26" s="1"/>
  <c r="L583" i="26"/>
  <c r="N583" i="26" s="1"/>
  <c r="L582" i="26"/>
  <c r="N582" i="26" s="1"/>
  <c r="L595" i="26"/>
  <c r="N595" i="26" s="1"/>
  <c r="L590" i="26"/>
  <c r="N590" i="26" s="1"/>
  <c r="L589" i="26"/>
  <c r="N589" i="26" s="1"/>
  <c r="L588" i="26"/>
  <c r="N588" i="26" s="1"/>
  <c r="L587" i="26"/>
  <c r="N587" i="26" s="1"/>
  <c r="L580" i="26"/>
  <c r="N580" i="26" s="1"/>
  <c r="L571" i="26"/>
  <c r="N571" i="26" s="1"/>
  <c r="L570" i="26"/>
  <c r="N570" i="26" s="1"/>
  <c r="L564" i="26"/>
  <c r="N564" i="26" s="1"/>
  <c r="L563" i="26"/>
  <c r="L540" i="26"/>
  <c r="N540" i="26" s="1"/>
  <c r="L539" i="26"/>
  <c r="N539" i="26" s="1"/>
  <c r="L538" i="26"/>
  <c r="N538" i="26" s="1"/>
  <c r="L537" i="26"/>
  <c r="N537" i="26" s="1"/>
  <c r="L536" i="26"/>
  <c r="N536" i="26" s="1"/>
  <c r="L541" i="26"/>
  <c r="N541" i="26" s="1"/>
  <c r="L550" i="26"/>
  <c r="N550" i="26" s="1"/>
  <c r="L549" i="26"/>
  <c r="N549" i="26" s="1"/>
  <c r="L548" i="26"/>
  <c r="N548" i="26" s="1"/>
  <c r="L542" i="26"/>
  <c r="N542" i="26" s="1"/>
  <c r="L551" i="26"/>
  <c r="N551" i="26" s="1"/>
  <c r="L552" i="26"/>
  <c r="N552" i="26" s="1"/>
  <c r="L547" i="26"/>
  <c r="N547" i="26" s="1"/>
  <c r="L544" i="26"/>
  <c r="N544" i="26" s="1"/>
  <c r="L543" i="26"/>
  <c r="L527" i="26"/>
  <c r="N527" i="26" s="1"/>
  <c r="L492" i="26"/>
  <c r="N492" i="26" s="1"/>
  <c r="L491" i="26"/>
  <c r="N491" i="26" s="1"/>
  <c r="L490" i="26"/>
  <c r="N490" i="26" s="1"/>
  <c r="L489" i="26"/>
  <c r="N489" i="26" s="1"/>
  <c r="L488" i="26"/>
  <c r="N488" i="26" s="1"/>
  <c r="L487" i="26"/>
  <c r="N487" i="26" s="1"/>
  <c r="L486" i="26"/>
  <c r="N486" i="26" s="1"/>
  <c r="L485" i="26"/>
  <c r="N485" i="26" s="1"/>
  <c r="L519" i="26"/>
  <c r="N519" i="26" s="1"/>
  <c r="L518" i="26"/>
  <c r="N518" i="26" s="1"/>
  <c r="L517" i="26"/>
  <c r="N517" i="26" s="1"/>
  <c r="L516" i="26"/>
  <c r="N516" i="26" s="1"/>
  <c r="L515" i="26"/>
  <c r="N515" i="26" s="1"/>
  <c r="L514" i="26"/>
  <c r="N514" i="26" s="1"/>
  <c r="L513" i="26"/>
  <c r="N513" i="26" s="1"/>
  <c r="L524" i="26"/>
  <c r="N524" i="26" s="1"/>
  <c r="L523" i="26"/>
  <c r="N523" i="26" s="1"/>
  <c r="L522" i="26"/>
  <c r="N522" i="26" s="1"/>
  <c r="L521" i="26"/>
  <c r="N521" i="26" s="1"/>
  <c r="L506" i="26"/>
  <c r="N506" i="26" s="1"/>
  <c r="L505" i="26"/>
  <c r="L477" i="26"/>
  <c r="N477" i="26" s="1"/>
  <c r="L476" i="26"/>
  <c r="L428" i="26"/>
  <c r="N428" i="26" s="1"/>
  <c r="L455" i="26"/>
  <c r="N455" i="26" s="1"/>
  <c r="L454" i="26"/>
  <c r="N454" i="26" s="1"/>
  <c r="L453" i="26"/>
  <c r="N453" i="26" s="1"/>
  <c r="L452" i="26"/>
  <c r="N452" i="26" s="1"/>
  <c r="L451" i="26"/>
  <c r="N451" i="26" s="1"/>
  <c r="L450" i="26"/>
  <c r="N450" i="26" s="1"/>
  <c r="L449" i="26"/>
  <c r="N449" i="26" s="1"/>
  <c r="L438" i="26"/>
  <c r="N438" i="26" s="1"/>
  <c r="L437" i="26"/>
  <c r="N437" i="26" s="1"/>
  <c r="L436" i="26"/>
  <c r="N436" i="26" s="1"/>
  <c r="L435" i="26"/>
  <c r="N435" i="26" s="1"/>
  <c r="L434" i="26"/>
  <c r="N434" i="26" s="1"/>
  <c r="L433" i="26"/>
  <c r="N433" i="26" s="1"/>
  <c r="L432" i="26"/>
  <c r="N432" i="26" s="1"/>
  <c r="L431" i="26"/>
  <c r="N431" i="26" s="1"/>
  <c r="L430" i="26"/>
  <c r="N430" i="26" s="1"/>
  <c r="L429" i="26"/>
  <c r="N429" i="26" s="1"/>
  <c r="L464" i="26"/>
  <c r="N464" i="26" s="1"/>
  <c r="L463" i="26"/>
  <c r="N463" i="26" s="1"/>
  <c r="L462" i="26"/>
  <c r="N462" i="26" s="1"/>
  <c r="L461" i="26"/>
  <c r="N461" i="26" s="1"/>
  <c r="L466" i="26"/>
  <c r="N466" i="26" s="1"/>
  <c r="L919" i="26"/>
  <c r="N919" i="26" s="1"/>
  <c r="L448" i="26"/>
  <c r="N448" i="26" s="1"/>
  <c r="L447" i="26"/>
  <c r="N447" i="26" s="1"/>
  <c r="L446" i="26"/>
  <c r="N446" i="26" s="1"/>
  <c r="L445" i="26"/>
  <c r="N445" i="26" s="1"/>
  <c r="L444" i="26"/>
  <c r="N444" i="26" s="1"/>
  <c r="L443" i="26"/>
  <c r="N443" i="26" s="1"/>
  <c r="L442" i="26"/>
  <c r="N442" i="26" s="1"/>
  <c r="L441" i="26"/>
  <c r="N441" i="26" s="1"/>
  <c r="L440" i="26"/>
  <c r="N440" i="26" s="1"/>
  <c r="L439" i="26"/>
  <c r="N439" i="26" s="1"/>
  <c r="L426" i="26"/>
  <c r="H422" i="26"/>
  <c r="L415" i="26"/>
  <c r="N415" i="26" s="1"/>
  <c r="L414" i="26"/>
  <c r="N414" i="26" s="1"/>
  <c r="L416" i="26"/>
  <c r="N416" i="26" s="1"/>
  <c r="L411" i="26"/>
  <c r="N411" i="26" s="1"/>
  <c r="L413" i="26"/>
  <c r="L384" i="26"/>
  <c r="N384" i="26" s="1"/>
  <c r="L383" i="26"/>
  <c r="N383" i="26" s="1"/>
  <c r="L382" i="26"/>
  <c r="N382" i="26" s="1"/>
  <c r="L381" i="26"/>
  <c r="N381" i="26" s="1"/>
  <c r="L380" i="26"/>
  <c r="N380" i="26" s="1"/>
  <c r="L379" i="26"/>
  <c r="L363" i="26"/>
  <c r="N363" i="26" s="1"/>
  <c r="L362" i="26"/>
  <c r="N362" i="26" s="1"/>
  <c r="L309" i="26"/>
  <c r="N309" i="26" s="1"/>
  <c r="L308" i="26"/>
  <c r="N308" i="26" s="1"/>
  <c r="L307" i="26"/>
  <c r="N307" i="26" s="1"/>
  <c r="L306" i="26"/>
  <c r="N306" i="26" s="1"/>
  <c r="L305" i="26"/>
  <c r="N305" i="26" s="1"/>
  <c r="L304" i="26"/>
  <c r="N304" i="26" s="1"/>
  <c r="L303" i="26"/>
  <c r="N303" i="26" s="1"/>
  <c r="L324" i="26"/>
  <c r="N324" i="26" s="1"/>
  <c r="L323" i="26"/>
  <c r="N323" i="26" s="1"/>
  <c r="L322" i="26"/>
  <c r="N322" i="26" s="1"/>
  <c r="L321" i="26"/>
  <c r="N321" i="26" s="1"/>
  <c r="L326" i="26"/>
  <c r="N326" i="26" s="1"/>
  <c r="L328" i="26"/>
  <c r="N328" i="26" s="1"/>
  <c r="L327" i="26"/>
  <c r="N327" i="26" s="1"/>
  <c r="L367" i="26"/>
  <c r="N367" i="26" s="1"/>
  <c r="L312" i="26"/>
  <c r="N312" i="26" s="1"/>
  <c r="L314" i="26"/>
  <c r="N314" i="26" s="1"/>
  <c r="L313" i="26"/>
  <c r="N313" i="26" s="1"/>
  <c r="L296" i="26"/>
  <c r="N296" i="26" s="1"/>
  <c r="L284" i="26"/>
  <c r="N284" i="26" s="1"/>
  <c r="L880" i="26"/>
  <c r="N880" i="26" s="1"/>
  <c r="L879" i="26"/>
  <c r="N879" i="26" s="1"/>
  <c r="L286" i="26"/>
  <c r="N286" i="26" s="1"/>
  <c r="L246" i="26"/>
  <c r="N246" i="26" s="1"/>
  <c r="L272" i="26"/>
  <c r="N272" i="26" s="1"/>
  <c r="L271" i="26"/>
  <c r="N271" i="26" s="1"/>
  <c r="L270" i="26"/>
  <c r="N270" i="26" s="1"/>
  <c r="L89" i="26"/>
  <c r="N89" i="26" s="1"/>
  <c r="L88" i="26"/>
  <c r="N88" i="26" s="1"/>
  <c r="L87" i="26"/>
  <c r="N87" i="26" s="1"/>
  <c r="L86" i="26"/>
  <c r="N86" i="26" s="1"/>
  <c r="L85" i="26"/>
  <c r="N85" i="26" s="1"/>
  <c r="L126" i="26"/>
  <c r="N126" i="26" s="1"/>
  <c r="L125" i="26"/>
  <c r="N125" i="26" s="1"/>
  <c r="L124" i="26"/>
  <c r="N124" i="26" s="1"/>
  <c r="L123" i="26"/>
  <c r="N123" i="26" s="1"/>
  <c r="L101" i="26"/>
  <c r="N101" i="26" s="1"/>
  <c r="L100" i="26"/>
  <c r="N100" i="26" s="1"/>
  <c r="L99" i="26"/>
  <c r="N99" i="26" s="1"/>
  <c r="L98" i="26"/>
  <c r="N98" i="26" s="1"/>
  <c r="L97" i="26"/>
  <c r="N97" i="26" s="1"/>
  <c r="L96" i="26"/>
  <c r="N96" i="26" s="1"/>
  <c r="L95" i="26"/>
  <c r="N95" i="26" s="1"/>
  <c r="L94" i="26"/>
  <c r="N94" i="26" s="1"/>
  <c r="L93" i="26"/>
  <c r="N93" i="26" s="1"/>
  <c r="L92" i="26"/>
  <c r="N92" i="26" s="1"/>
  <c r="L91" i="26"/>
  <c r="N91" i="26" s="1"/>
  <c r="L150" i="26"/>
  <c r="N150" i="26" s="1"/>
  <c r="L149" i="26"/>
  <c r="N149" i="26" s="1"/>
  <c r="L148" i="26"/>
  <c r="N148" i="26" s="1"/>
  <c r="L147" i="26"/>
  <c r="N147" i="26" s="1"/>
  <c r="L146" i="26"/>
  <c r="N146" i="26" s="1"/>
  <c r="L145" i="26"/>
  <c r="N145" i="26" s="1"/>
  <c r="L144" i="26"/>
  <c r="N144" i="26" s="1"/>
  <c r="L143" i="26"/>
  <c r="N143" i="26" s="1"/>
  <c r="L142" i="26"/>
  <c r="N142" i="26" s="1"/>
  <c r="L160" i="26"/>
  <c r="N160" i="26" s="1"/>
  <c r="L158" i="26"/>
  <c r="N158" i="26" s="1"/>
  <c r="L157" i="26"/>
  <c r="N157" i="26" s="1"/>
  <c r="L156" i="26"/>
  <c r="N156" i="26" s="1"/>
  <c r="L155" i="26"/>
  <c r="N155" i="26" s="1"/>
  <c r="L154" i="26"/>
  <c r="N154" i="26" s="1"/>
  <c r="L153" i="26"/>
  <c r="N153" i="26" s="1"/>
  <c r="L159" i="26"/>
  <c r="N159" i="26" s="1"/>
  <c r="L152" i="26"/>
  <c r="N152" i="26" s="1"/>
  <c r="L121" i="26"/>
  <c r="N121" i="26" s="1"/>
  <c r="L120" i="26"/>
  <c r="N120" i="26" s="1"/>
  <c r="L119" i="26"/>
  <c r="N119" i="26" s="1"/>
  <c r="L118" i="26"/>
  <c r="N118" i="26" s="1"/>
  <c r="L117" i="26"/>
  <c r="N117" i="26" s="1"/>
  <c r="L116" i="26"/>
  <c r="N116" i="26" s="1"/>
  <c r="L115" i="26"/>
  <c r="N115" i="26" s="1"/>
  <c r="L114" i="26"/>
  <c r="N114" i="26" s="1"/>
  <c r="L113" i="26"/>
  <c r="N113" i="26" s="1"/>
  <c r="L112" i="26"/>
  <c r="N112" i="26" s="1"/>
  <c r="L111" i="26"/>
  <c r="N111" i="26" s="1"/>
  <c r="L110" i="26"/>
  <c r="N110" i="26" s="1"/>
  <c r="L109" i="26"/>
  <c r="N109" i="26" s="1"/>
  <c r="L108" i="26"/>
  <c r="N108" i="26" s="1"/>
  <c r="L107" i="26"/>
  <c r="N107" i="26" s="1"/>
  <c r="L106" i="26"/>
  <c r="N106" i="26" s="1"/>
  <c r="L105" i="26"/>
  <c r="N105" i="26" s="1"/>
  <c r="L104" i="26"/>
  <c r="N104" i="26" s="1"/>
  <c r="L84" i="26"/>
  <c r="L76" i="26"/>
  <c r="N76" i="26" s="1"/>
  <c r="L27" i="26"/>
  <c r="N27" i="26" s="1"/>
  <c r="L26" i="26"/>
  <c r="N26" i="26" s="1"/>
  <c r="L25" i="26"/>
  <c r="N25" i="26" s="1"/>
  <c r="L24" i="26"/>
  <c r="N24" i="26" s="1"/>
  <c r="L23" i="26"/>
  <c r="N23" i="26" s="1"/>
  <c r="L22" i="26"/>
  <c r="N22" i="26" s="1"/>
  <c r="L21" i="26"/>
  <c r="N21" i="26" s="1"/>
  <c r="L20" i="26"/>
  <c r="N20" i="26" s="1"/>
  <c r="L50" i="26"/>
  <c r="N50" i="26" s="1"/>
  <c r="L49" i="26"/>
  <c r="N49" i="26" s="1"/>
  <c r="L48" i="26"/>
  <c r="N48" i="26" s="1"/>
  <c r="L47" i="26"/>
  <c r="N47" i="26" s="1"/>
  <c r="L46" i="26"/>
  <c r="N46" i="26" s="1"/>
  <c r="L45" i="26"/>
  <c r="N45" i="26" s="1"/>
  <c r="L44" i="26"/>
  <c r="N44" i="26" s="1"/>
  <c r="L43" i="26"/>
  <c r="N43" i="26" s="1"/>
  <c r="L42" i="26"/>
  <c r="N42" i="26" s="1"/>
  <c r="L41" i="26"/>
  <c r="N41" i="26" s="1"/>
  <c r="L40" i="26"/>
  <c r="N40" i="26" s="1"/>
  <c r="L39" i="26"/>
  <c r="N39" i="26" s="1"/>
  <c r="L38" i="26"/>
  <c r="N38" i="26" s="1"/>
  <c r="L37" i="26"/>
  <c r="N37" i="26" s="1"/>
  <c r="L36" i="26"/>
  <c r="N36" i="26" s="1"/>
  <c r="L35" i="26"/>
  <c r="N35" i="26" s="1"/>
  <c r="L34" i="26"/>
  <c r="N34" i="26" s="1"/>
  <c r="L33" i="26"/>
  <c r="N33" i="26" s="1"/>
  <c r="L32" i="26"/>
  <c r="N32" i="26" s="1"/>
  <c r="L31" i="26"/>
  <c r="N31" i="26" s="1"/>
  <c r="L30" i="26"/>
  <c r="N30" i="26" s="1"/>
  <c r="L29" i="26"/>
  <c r="N29" i="26" s="1"/>
  <c r="L28" i="26"/>
  <c r="N28" i="26" s="1"/>
  <c r="L71" i="26"/>
  <c r="N71" i="26" s="1"/>
  <c r="L70" i="26"/>
  <c r="N70" i="26" s="1"/>
  <c r="L69" i="26"/>
  <c r="N69" i="26" s="1"/>
  <c r="L68" i="26"/>
  <c r="N68" i="26" s="1"/>
  <c r="L67" i="26"/>
  <c r="N67" i="26" s="1"/>
  <c r="L66" i="26"/>
  <c r="N66" i="26" s="1"/>
  <c r="L65" i="26"/>
  <c r="N65" i="26" s="1"/>
  <c r="L64" i="26"/>
  <c r="N64" i="26" s="1"/>
  <c r="L63" i="26"/>
  <c r="N63" i="26" s="1"/>
  <c r="L62" i="26"/>
  <c r="N62" i="26" s="1"/>
  <c r="L61" i="26"/>
  <c r="N61" i="26" s="1"/>
  <c r="L74" i="26"/>
  <c r="N74" i="26" s="1"/>
  <c r="L19" i="26"/>
  <c r="N19" i="26" s="1"/>
  <c r="L18" i="26"/>
  <c r="N18" i="26" s="1"/>
  <c r="L17" i="26"/>
  <c r="N17" i="26" s="1"/>
  <c r="L16" i="26"/>
  <c r="N16" i="26" s="1"/>
  <c r="L15" i="26"/>
  <c r="N15" i="26" s="1"/>
  <c r="L14" i="26"/>
  <c r="N14" i="26" s="1"/>
  <c r="L57" i="26"/>
  <c r="N57" i="26" s="1"/>
  <c r="L56" i="26"/>
  <c r="N56" i="26" s="1"/>
  <c r="L55" i="26"/>
  <c r="N55" i="26" s="1"/>
  <c r="L54" i="26"/>
  <c r="N54" i="26" s="1"/>
  <c r="L12" i="26"/>
  <c r="H559" i="14"/>
  <c r="H607" i="14"/>
  <c r="H632" i="14"/>
  <c r="H669" i="14"/>
  <c r="H682" i="14"/>
  <c r="H695" i="14"/>
  <c r="H718" i="14"/>
  <c r="H764" i="14"/>
  <c r="H832" i="14"/>
  <c r="H878" i="14"/>
  <c r="H988" i="14"/>
  <c r="H734" i="14"/>
  <c r="K601" i="14"/>
  <c r="L601" i="14" s="1"/>
  <c r="N601" i="14" s="1"/>
  <c r="K579" i="14"/>
  <c r="L579" i="14" s="1"/>
  <c r="N579" i="14" s="1"/>
  <c r="K584" i="14"/>
  <c r="L584" i="14" s="1"/>
  <c r="N584" i="14" s="1"/>
  <c r="K578" i="14"/>
  <c r="L578" i="14" s="1"/>
  <c r="N578" i="14" s="1"/>
  <c r="K577" i="14"/>
  <c r="L577" i="14" s="1"/>
  <c r="N577" i="14" s="1"/>
  <c r="K576" i="14"/>
  <c r="L576" i="14" s="1"/>
  <c r="N576" i="14" s="1"/>
  <c r="K575" i="14"/>
  <c r="L575" i="14" s="1"/>
  <c r="N575" i="14" s="1"/>
  <c r="K574" i="14"/>
  <c r="L574" i="14" s="1"/>
  <c r="N574" i="14" s="1"/>
  <c r="K573" i="14"/>
  <c r="L573" i="14" s="1"/>
  <c r="N573" i="14" s="1"/>
  <c r="K599" i="14"/>
  <c r="L599" i="14" s="1"/>
  <c r="N599" i="14" s="1"/>
  <c r="K598" i="14"/>
  <c r="L598" i="14" s="1"/>
  <c r="N598" i="14" s="1"/>
  <c r="K597" i="14"/>
  <c r="L597" i="14" s="1"/>
  <c r="N597" i="14" s="1"/>
  <c r="K596" i="14"/>
  <c r="L596" i="14" s="1"/>
  <c r="N596" i="14" s="1"/>
  <c r="K595" i="14"/>
  <c r="L595" i="14" s="1"/>
  <c r="N595" i="14" s="1"/>
  <c r="K594" i="14"/>
  <c r="L594" i="14" s="1"/>
  <c r="N594" i="14" s="1"/>
  <c r="K593" i="14"/>
  <c r="L593" i="14" s="1"/>
  <c r="N593" i="14" s="1"/>
  <c r="K592" i="14"/>
  <c r="L592" i="14" s="1"/>
  <c r="N592" i="14" s="1"/>
  <c r="K588" i="14"/>
  <c r="L588" i="14" s="1"/>
  <c r="N588" i="14" s="1"/>
  <c r="K587" i="14"/>
  <c r="L587" i="14" s="1"/>
  <c r="N587" i="14" s="1"/>
  <c r="K586" i="14"/>
  <c r="L586" i="14" s="1"/>
  <c r="N586" i="14" s="1"/>
  <c r="K585" i="14"/>
  <c r="L585" i="14" s="1"/>
  <c r="N585" i="14" s="1"/>
  <c r="K583" i="14"/>
  <c r="L583" i="14" s="1"/>
  <c r="N583" i="14" s="1"/>
  <c r="K582" i="14"/>
  <c r="L582" i="14" s="1"/>
  <c r="N582" i="14" s="1"/>
  <c r="K581" i="14"/>
  <c r="L581" i="14" s="1"/>
  <c r="N581" i="14" s="1"/>
  <c r="K580" i="14"/>
  <c r="L580" i="14" s="1"/>
  <c r="N580" i="14" s="1"/>
  <c r="K572" i="14"/>
  <c r="L572" i="14" s="1"/>
  <c r="N572" i="14" s="1"/>
  <c r="K571" i="14"/>
  <c r="L571" i="14" s="1"/>
  <c r="N571" i="14" s="1"/>
  <c r="K570" i="14"/>
  <c r="L570" i="14" s="1"/>
  <c r="N570" i="14" s="1"/>
  <c r="K569" i="14"/>
  <c r="L569" i="14" s="1"/>
  <c r="N569" i="14" s="1"/>
  <c r="K568" i="14"/>
  <c r="L568" i="14" s="1"/>
  <c r="N568" i="14" s="1"/>
  <c r="K567" i="14"/>
  <c r="L567" i="14" s="1"/>
  <c r="N567" i="14" s="1"/>
  <c r="K566" i="14"/>
  <c r="L566" i="14" s="1"/>
  <c r="N566" i="14" s="1"/>
  <c r="K565" i="14"/>
  <c r="L565" i="14" s="1"/>
  <c r="N565" i="14" s="1"/>
  <c r="K564" i="14"/>
  <c r="L564" i="14" s="1"/>
  <c r="N564" i="14" s="1"/>
  <c r="K563" i="14"/>
  <c r="L563" i="14" s="1"/>
  <c r="K613" i="14"/>
  <c r="L613" i="14" s="1"/>
  <c r="N613" i="14" s="1"/>
  <c r="K612" i="14"/>
  <c r="L612" i="14" s="1"/>
  <c r="N612" i="14" s="1"/>
  <c r="K611" i="14"/>
  <c r="L611" i="14" s="1"/>
  <c r="K618" i="14"/>
  <c r="L618" i="14" s="1"/>
  <c r="N618" i="14" s="1"/>
  <c r="K623" i="14"/>
  <c r="L623" i="14" s="1"/>
  <c r="N623" i="14" s="1"/>
  <c r="K622" i="14"/>
  <c r="L622" i="14" s="1"/>
  <c r="N622" i="14" s="1"/>
  <c r="K619" i="14"/>
  <c r="L619" i="14" s="1"/>
  <c r="N619" i="14" s="1"/>
  <c r="K617" i="14"/>
  <c r="L617" i="14" s="1"/>
  <c r="N617" i="14" s="1"/>
  <c r="K616" i="14"/>
  <c r="L616" i="14" s="1"/>
  <c r="N616" i="14" s="1"/>
  <c r="K615" i="14"/>
  <c r="L615" i="14" s="1"/>
  <c r="N615" i="14" s="1"/>
  <c r="K614" i="14"/>
  <c r="L614" i="14" s="1"/>
  <c r="K660" i="14"/>
  <c r="L660" i="14" s="1"/>
  <c r="N660" i="14" s="1"/>
  <c r="K663" i="14"/>
  <c r="L663" i="14" s="1"/>
  <c r="N663" i="14" s="1"/>
  <c r="K659" i="14"/>
  <c r="L659" i="14" s="1"/>
  <c r="N659" i="14" s="1"/>
  <c r="K646" i="14"/>
  <c r="L646" i="14" s="1"/>
  <c r="N646" i="14" s="1"/>
  <c r="K651" i="14"/>
  <c r="L651" i="14" s="1"/>
  <c r="N651" i="14" s="1"/>
  <c r="K645" i="14"/>
  <c r="L645" i="14" s="1"/>
  <c r="N645" i="14" s="1"/>
  <c r="K644" i="14"/>
  <c r="L644" i="14" s="1"/>
  <c r="N644" i="14" s="1"/>
  <c r="K643" i="14"/>
  <c r="L643" i="14" s="1"/>
  <c r="N643" i="14" s="1"/>
  <c r="K642" i="14"/>
  <c r="L642" i="14" s="1"/>
  <c r="N642" i="14" s="1"/>
  <c r="K641" i="14"/>
  <c r="L641" i="14" s="1"/>
  <c r="N641" i="14" s="1"/>
  <c r="K640" i="14"/>
  <c r="L640" i="14" s="1"/>
  <c r="N640" i="14" s="1"/>
  <c r="K658" i="14"/>
  <c r="L658" i="14" s="1"/>
  <c r="N658" i="14" s="1"/>
  <c r="K657" i="14"/>
  <c r="L657" i="14" s="1"/>
  <c r="N657" i="14" s="1"/>
  <c r="K656" i="14"/>
  <c r="K653" i="14"/>
  <c r="L653" i="14" s="1"/>
  <c r="N653" i="14" s="1"/>
  <c r="K652" i="14"/>
  <c r="L652" i="14" s="1"/>
  <c r="N652" i="14" s="1"/>
  <c r="K650" i="14"/>
  <c r="L650" i="14" s="1"/>
  <c r="N650" i="14" s="1"/>
  <c r="K649" i="14"/>
  <c r="L649" i="14" s="1"/>
  <c r="N649" i="14" s="1"/>
  <c r="K648" i="14"/>
  <c r="L648" i="14" s="1"/>
  <c r="N648" i="14" s="1"/>
  <c r="K639" i="14"/>
  <c r="L639" i="14" s="1"/>
  <c r="N639" i="14" s="1"/>
  <c r="K638" i="14"/>
  <c r="L638" i="14" s="1"/>
  <c r="N638" i="14" s="1"/>
  <c r="K637" i="14"/>
  <c r="L637" i="14" s="1"/>
  <c r="N637" i="14" s="1"/>
  <c r="K636" i="14"/>
  <c r="L636" i="14" s="1"/>
  <c r="K676" i="14"/>
  <c r="L676" i="14" s="1"/>
  <c r="N676" i="14" s="1"/>
  <c r="K675" i="14"/>
  <c r="L675" i="14" s="1"/>
  <c r="N675" i="14" s="1"/>
  <c r="K674" i="14"/>
  <c r="L674" i="14" s="1"/>
  <c r="N674" i="14" s="1"/>
  <c r="K673" i="14"/>
  <c r="L673" i="14" s="1"/>
  <c r="K689" i="14"/>
  <c r="L689" i="14" s="1"/>
  <c r="N689" i="14" s="1"/>
  <c r="K688" i="14"/>
  <c r="L688" i="14" s="1"/>
  <c r="N688" i="14" s="1"/>
  <c r="K687" i="14"/>
  <c r="L687" i="14" s="1"/>
  <c r="N687" i="14" s="1"/>
  <c r="K686" i="14"/>
  <c r="L686" i="14" s="1"/>
  <c r="K706" i="14"/>
  <c r="L706" i="14" s="1"/>
  <c r="N706" i="14" s="1"/>
  <c r="K705" i="14"/>
  <c r="L705" i="14" s="1"/>
  <c r="N705" i="14" s="1"/>
  <c r="K712" i="14"/>
  <c r="L712" i="14" s="1"/>
  <c r="N712" i="14" s="1"/>
  <c r="K704" i="14"/>
  <c r="L704" i="14" s="1"/>
  <c r="N704" i="14" s="1"/>
  <c r="K703" i="14"/>
  <c r="L703" i="14" s="1"/>
  <c r="N703" i="14" s="1"/>
  <c r="K702" i="14"/>
  <c r="L702" i="14" s="1"/>
  <c r="N702" i="14" s="1"/>
  <c r="K701" i="14"/>
  <c r="L701" i="14" s="1"/>
  <c r="N701" i="14" s="1"/>
  <c r="K700" i="14"/>
  <c r="L700" i="14" s="1"/>
  <c r="N700" i="14" s="1"/>
  <c r="K699" i="14"/>
  <c r="L699" i="14" s="1"/>
  <c r="K710" i="14"/>
  <c r="L710" i="14" s="1"/>
  <c r="N710" i="14" s="1"/>
  <c r="K709" i="14"/>
  <c r="L709" i="14" s="1"/>
  <c r="N709" i="14" s="1"/>
  <c r="K708" i="14"/>
  <c r="L708" i="14" s="1"/>
  <c r="N708" i="14" s="1"/>
  <c r="K728" i="14"/>
  <c r="L728" i="14" s="1"/>
  <c r="N728" i="14" s="1"/>
  <c r="K727" i="14"/>
  <c r="L727" i="14" s="1"/>
  <c r="N727" i="14" s="1"/>
  <c r="K726" i="14"/>
  <c r="L726" i="14" s="1"/>
  <c r="N726" i="14" s="1"/>
  <c r="K724" i="14"/>
  <c r="L724" i="14" s="1"/>
  <c r="N724" i="14" s="1"/>
  <c r="K723" i="14"/>
  <c r="L723" i="14" s="1"/>
  <c r="K754" i="14"/>
  <c r="L754" i="14" s="1"/>
  <c r="N754" i="14" s="1"/>
  <c r="K758" i="14"/>
  <c r="L758" i="14" s="1"/>
  <c r="N758" i="14" s="1"/>
  <c r="K745" i="14"/>
  <c r="L745" i="14" s="1"/>
  <c r="N745" i="14" s="1"/>
  <c r="K750" i="14"/>
  <c r="L750" i="14" s="1"/>
  <c r="N750" i="14" s="1"/>
  <c r="K744" i="14"/>
  <c r="L744" i="14" s="1"/>
  <c r="N744" i="14" s="1"/>
  <c r="K743" i="14"/>
  <c r="L743" i="14" s="1"/>
  <c r="N743" i="14" s="1"/>
  <c r="K742" i="14"/>
  <c r="L742" i="14" s="1"/>
  <c r="N742" i="14" s="1"/>
  <c r="K741" i="14"/>
  <c r="L741" i="14" s="1"/>
  <c r="N741" i="14" s="1"/>
  <c r="K740" i="14"/>
  <c r="L740" i="14" s="1"/>
  <c r="N740" i="14" s="1"/>
  <c r="K739" i="14"/>
  <c r="L739" i="14" s="1"/>
  <c r="N739" i="14" s="1"/>
  <c r="K738" i="14"/>
  <c r="L738" i="14" s="1"/>
  <c r="K756" i="14"/>
  <c r="L756" i="14" s="1"/>
  <c r="N756" i="14" s="1"/>
  <c r="K755" i="14"/>
  <c r="L755" i="14" s="1"/>
  <c r="N755" i="14" s="1"/>
  <c r="K753" i="14"/>
  <c r="L753" i="14" s="1"/>
  <c r="N753" i="14" s="1"/>
  <c r="K752" i="14"/>
  <c r="L752" i="14" s="1"/>
  <c r="N752" i="14" s="1"/>
  <c r="K751" i="14"/>
  <c r="L751" i="14" s="1"/>
  <c r="N751" i="14" s="1"/>
  <c r="K749" i="14"/>
  <c r="L749" i="14" s="1"/>
  <c r="N749" i="14" s="1"/>
  <c r="K748" i="14"/>
  <c r="L748" i="14" s="1"/>
  <c r="N748" i="14" s="1"/>
  <c r="K790" i="14"/>
  <c r="L790" i="14" s="1"/>
  <c r="N790" i="14" s="1"/>
  <c r="K777" i="14"/>
  <c r="L777" i="14" s="1"/>
  <c r="N777" i="14" s="1"/>
  <c r="K776" i="14"/>
  <c r="L776" i="14" s="1"/>
  <c r="N776" i="14" s="1"/>
  <c r="K775" i="14"/>
  <c r="L775" i="14" s="1"/>
  <c r="N775" i="14" s="1"/>
  <c r="K774" i="14"/>
  <c r="L774" i="14" s="1"/>
  <c r="N774" i="14" s="1"/>
  <c r="K818" i="14"/>
  <c r="L818" i="14" s="1"/>
  <c r="N818" i="14" s="1"/>
  <c r="K815" i="14"/>
  <c r="L815" i="14" s="1"/>
  <c r="N815" i="14" s="1"/>
  <c r="K817" i="14"/>
  <c r="L817" i="14" s="1"/>
  <c r="N817" i="14" s="1"/>
  <c r="K816" i="14"/>
  <c r="L816" i="14" s="1"/>
  <c r="N816" i="14" s="1"/>
  <c r="K784" i="14"/>
  <c r="L784" i="14" s="1"/>
  <c r="N784" i="14" s="1"/>
  <c r="K789" i="14"/>
  <c r="L789" i="14" s="1"/>
  <c r="N789" i="14" s="1"/>
  <c r="K783" i="14"/>
  <c r="L783" i="14" s="1"/>
  <c r="N783" i="14" s="1"/>
  <c r="K782" i="14"/>
  <c r="L782" i="14" s="1"/>
  <c r="N782" i="14" s="1"/>
  <c r="K781" i="14"/>
  <c r="L781" i="14" s="1"/>
  <c r="N781" i="14" s="1"/>
  <c r="K780" i="14"/>
  <c r="L780" i="14" s="1"/>
  <c r="N780" i="14" s="1"/>
  <c r="K779" i="14"/>
  <c r="L779" i="14" s="1"/>
  <c r="N779" i="14" s="1"/>
  <c r="K778" i="14"/>
  <c r="L778" i="14" s="1"/>
  <c r="N778" i="14" s="1"/>
  <c r="L822" i="14"/>
  <c r="K821" i="14"/>
  <c r="L821" i="14" s="1"/>
  <c r="K820" i="14"/>
  <c r="L820" i="14" s="1"/>
  <c r="N820" i="14" s="1"/>
  <c r="K819" i="14"/>
  <c r="L819" i="14" s="1"/>
  <c r="N819" i="14" s="1"/>
  <c r="K814" i="14"/>
  <c r="L814" i="14" s="1"/>
  <c r="N814" i="14" s="1"/>
  <c r="K813" i="14"/>
  <c r="L813" i="14" s="1"/>
  <c r="N813" i="14" s="1"/>
  <c r="K812" i="14"/>
  <c r="L812" i="14" s="1"/>
  <c r="N812" i="14" s="1"/>
  <c r="K811" i="14"/>
  <c r="L811" i="14" s="1"/>
  <c r="N811" i="14" s="1"/>
  <c r="K810" i="14"/>
  <c r="L810" i="14" s="1"/>
  <c r="N810" i="14" s="1"/>
  <c r="K809" i="14"/>
  <c r="L809" i="14" s="1"/>
  <c r="N809" i="14" s="1"/>
  <c r="K799" i="14"/>
  <c r="L799" i="14" s="1"/>
  <c r="N799" i="14" s="1"/>
  <c r="K798" i="14"/>
  <c r="L798" i="14" s="1"/>
  <c r="N798" i="14" s="1"/>
  <c r="K797" i="14"/>
  <c r="L797" i="14" s="1"/>
  <c r="N797" i="14" s="1"/>
  <c r="K796" i="14"/>
  <c r="L796" i="14" s="1"/>
  <c r="N796" i="14" s="1"/>
  <c r="K795" i="14"/>
  <c r="L795" i="14" s="1"/>
  <c r="N795" i="14" s="1"/>
  <c r="K794" i="14"/>
  <c r="L794" i="14" s="1"/>
  <c r="N794" i="14" s="1"/>
  <c r="K793" i="14"/>
  <c r="L793" i="14" s="1"/>
  <c r="N793" i="14" s="1"/>
  <c r="K792" i="14"/>
  <c r="L792" i="14" s="1"/>
  <c r="N792" i="14" s="1"/>
  <c r="K791" i="14"/>
  <c r="L791" i="14" s="1"/>
  <c r="N791" i="14" s="1"/>
  <c r="K788" i="14"/>
  <c r="L788" i="14" s="1"/>
  <c r="N788" i="14" s="1"/>
  <c r="K787" i="14"/>
  <c r="L787" i="14" s="1"/>
  <c r="N787" i="14" s="1"/>
  <c r="K786" i="14"/>
  <c r="L786" i="14" s="1"/>
  <c r="N786" i="14" s="1"/>
  <c r="K773" i="14"/>
  <c r="L773" i="14" s="1"/>
  <c r="N773" i="14" s="1"/>
  <c r="K772" i="14"/>
  <c r="L772" i="14" s="1"/>
  <c r="N772" i="14" s="1"/>
  <c r="K771" i="14"/>
  <c r="L771" i="14" s="1"/>
  <c r="N771" i="14" s="1"/>
  <c r="K770" i="14"/>
  <c r="L770" i="14" s="1"/>
  <c r="N770" i="14" s="1"/>
  <c r="K769" i="14"/>
  <c r="L769" i="14" s="1"/>
  <c r="N769" i="14" s="1"/>
  <c r="K768" i="14"/>
  <c r="L768" i="14" s="1"/>
  <c r="K850" i="14"/>
  <c r="L850" i="14" s="1"/>
  <c r="N850" i="14" s="1"/>
  <c r="K872" i="14"/>
  <c r="L872" i="14" s="1"/>
  <c r="N872" i="14" s="1"/>
  <c r="K843" i="14"/>
  <c r="L843" i="14" s="1"/>
  <c r="N843" i="14" s="1"/>
  <c r="K849" i="14"/>
  <c r="L849" i="14" s="1"/>
  <c r="N849" i="14" s="1"/>
  <c r="K842" i="14"/>
  <c r="L842" i="14" s="1"/>
  <c r="N842" i="14" s="1"/>
  <c r="K841" i="14"/>
  <c r="L841" i="14" s="1"/>
  <c r="N841" i="14" s="1"/>
  <c r="K840" i="14"/>
  <c r="L840" i="14" s="1"/>
  <c r="N840" i="14" s="1"/>
  <c r="K839" i="14"/>
  <c r="L839" i="14" s="1"/>
  <c r="N839" i="14" s="1"/>
  <c r="K838" i="14"/>
  <c r="L838" i="14" s="1"/>
  <c r="N838" i="14" s="1"/>
  <c r="K837" i="14"/>
  <c r="L837" i="14" s="1"/>
  <c r="N837" i="14" s="1"/>
  <c r="K870" i="14"/>
  <c r="L870" i="14" s="1"/>
  <c r="N870" i="14" s="1"/>
  <c r="K857" i="14"/>
  <c r="L857" i="14" s="1"/>
  <c r="N857" i="14" s="1"/>
  <c r="K856" i="14"/>
  <c r="L856" i="14" s="1"/>
  <c r="N856" i="14" s="1"/>
  <c r="K855" i="14"/>
  <c r="L855" i="14" s="1"/>
  <c r="N855" i="14" s="1"/>
  <c r="K854" i="14"/>
  <c r="L854" i="14" s="1"/>
  <c r="N854" i="14" s="1"/>
  <c r="K853" i="14"/>
  <c r="L853" i="14" s="1"/>
  <c r="N853" i="14" s="1"/>
  <c r="K852" i="14"/>
  <c r="L852" i="14" s="1"/>
  <c r="N852" i="14" s="1"/>
  <c r="K851" i="14"/>
  <c r="L851" i="14" s="1"/>
  <c r="N851" i="14" s="1"/>
  <c r="K848" i="14"/>
  <c r="L848" i="14" s="1"/>
  <c r="N848" i="14" s="1"/>
  <c r="K847" i="14"/>
  <c r="L847" i="14" s="1"/>
  <c r="N847" i="14" s="1"/>
  <c r="K846" i="14"/>
  <c r="L846" i="14" s="1"/>
  <c r="N846" i="14" s="1"/>
  <c r="K845" i="14"/>
  <c r="L845" i="14" s="1"/>
  <c r="N845" i="14" s="1"/>
  <c r="K836" i="14"/>
  <c r="L836" i="14" s="1"/>
  <c r="K910" i="14"/>
  <c r="L910" i="14" s="1"/>
  <c r="N910" i="14" s="1"/>
  <c r="K887" i="14"/>
  <c r="L887" i="14" s="1"/>
  <c r="N887" i="14" s="1"/>
  <c r="K886" i="14"/>
  <c r="L886" i="14" s="1"/>
  <c r="N886" i="14" s="1"/>
  <c r="K885" i="14"/>
  <c r="L885" i="14" s="1"/>
  <c r="N885" i="14" s="1"/>
  <c r="K884" i="14"/>
  <c r="L884" i="14" s="1"/>
  <c r="N884" i="14" s="1"/>
  <c r="K883" i="14"/>
  <c r="L883" i="14" s="1"/>
  <c r="N883" i="14" s="1"/>
  <c r="K882" i="14"/>
  <c r="L882" i="14" s="1"/>
  <c r="K903" i="14"/>
  <c r="L903" i="14" s="1"/>
  <c r="N903" i="14" s="1"/>
  <c r="K902" i="14"/>
  <c r="L902" i="14" s="1"/>
  <c r="N902" i="14" s="1"/>
  <c r="K901" i="14"/>
  <c r="L901" i="14" s="1"/>
  <c r="N901" i="14" s="1"/>
  <c r="K900" i="14"/>
  <c r="L900" i="14" s="1"/>
  <c r="N900" i="14" s="1"/>
  <c r="K899" i="14"/>
  <c r="L899" i="14" s="1"/>
  <c r="N899" i="14" s="1"/>
  <c r="K898" i="14"/>
  <c r="L898" i="14" s="1"/>
  <c r="N898" i="14" s="1"/>
  <c r="K895" i="14"/>
  <c r="L895" i="14" s="1"/>
  <c r="N895" i="14" s="1"/>
  <c r="K894" i="14"/>
  <c r="L894" i="14" s="1"/>
  <c r="N894" i="14" s="1"/>
  <c r="K893" i="14"/>
  <c r="L893" i="14" s="1"/>
  <c r="K892" i="14"/>
  <c r="L892" i="14" s="1"/>
  <c r="K891" i="14"/>
  <c r="K890" i="14"/>
  <c r="K889" i="14"/>
  <c r="K925" i="14"/>
  <c r="L925" i="14" s="1"/>
  <c r="N925" i="14" s="1"/>
  <c r="K924" i="14"/>
  <c r="L924" i="14" s="1"/>
  <c r="N924" i="14" s="1"/>
  <c r="K923" i="14"/>
  <c r="L923" i="14" s="1"/>
  <c r="N923" i="14" s="1"/>
  <c r="K922" i="14"/>
  <c r="L922" i="14" s="1"/>
  <c r="N922" i="14" s="1"/>
  <c r="K921" i="14"/>
  <c r="L921" i="14" s="1"/>
  <c r="N921" i="14" s="1"/>
  <c r="K920" i="14"/>
  <c r="L920" i="14" s="1"/>
  <c r="K951" i="14"/>
  <c r="L951" i="14" s="1"/>
  <c r="N951" i="14" s="1"/>
  <c r="K950" i="14"/>
  <c r="L950" i="14" s="1"/>
  <c r="N950" i="14" s="1"/>
  <c r="K953" i="14"/>
  <c r="L953" i="14" s="1"/>
  <c r="N953" i="14" s="1"/>
  <c r="K935" i="14"/>
  <c r="L935" i="14" s="1"/>
  <c r="N935" i="14" s="1"/>
  <c r="K934" i="14"/>
  <c r="L934" i="14" s="1"/>
  <c r="K949" i="14"/>
  <c r="L949" i="14" s="1"/>
  <c r="N949" i="14" s="1"/>
  <c r="K939" i="14"/>
  <c r="L939" i="14" s="1"/>
  <c r="N939" i="14" s="1"/>
  <c r="K944" i="14"/>
  <c r="L944" i="14" s="1"/>
  <c r="N944" i="14" s="1"/>
  <c r="K938" i="14"/>
  <c r="L938" i="14" s="1"/>
  <c r="N938" i="14" s="1"/>
  <c r="K937" i="14"/>
  <c r="L937" i="14" s="1"/>
  <c r="N937" i="14" s="1"/>
  <c r="K936" i="14"/>
  <c r="L936" i="14" s="1"/>
  <c r="N936" i="14" s="1"/>
  <c r="K948" i="14"/>
  <c r="L948" i="14" s="1"/>
  <c r="N948" i="14" s="1"/>
  <c r="K947" i="14"/>
  <c r="L947" i="14" s="1"/>
  <c r="N947" i="14" s="1"/>
  <c r="K943" i="14"/>
  <c r="L943" i="14" s="1"/>
  <c r="N943" i="14" s="1"/>
  <c r="K942" i="14"/>
  <c r="L942" i="14" s="1"/>
  <c r="N942" i="14" s="1"/>
  <c r="K941" i="14"/>
  <c r="L941" i="14" s="1"/>
  <c r="N941" i="14" s="1"/>
  <c r="K975" i="14"/>
  <c r="L975" i="14" s="1"/>
  <c r="N975" i="14" s="1"/>
  <c r="K974" i="14"/>
  <c r="L974" i="14" s="1"/>
  <c r="N974" i="14" s="1"/>
  <c r="K973" i="14"/>
  <c r="L973" i="14" s="1"/>
  <c r="N973" i="14" s="1"/>
  <c r="K972" i="14"/>
  <c r="L972" i="14" s="1"/>
  <c r="N972" i="14" s="1"/>
  <c r="K971" i="14"/>
  <c r="L971" i="14" s="1"/>
  <c r="N971" i="14" s="1"/>
  <c r="K970" i="14"/>
  <c r="L970" i="14" s="1"/>
  <c r="N970" i="14" s="1"/>
  <c r="K969" i="14"/>
  <c r="L969" i="14" s="1"/>
  <c r="N969" i="14" s="1"/>
  <c r="K981" i="14"/>
  <c r="L981" i="14" s="1"/>
  <c r="N981" i="14" s="1"/>
  <c r="K980" i="14"/>
  <c r="L980" i="14" s="1"/>
  <c r="N980" i="14" s="1"/>
  <c r="K968" i="14"/>
  <c r="L968" i="14" s="1"/>
  <c r="N968" i="14" s="1"/>
  <c r="K967" i="14"/>
  <c r="L967" i="14" s="1"/>
  <c r="N967" i="14" s="1"/>
  <c r="K966" i="14"/>
  <c r="L966" i="14" s="1"/>
  <c r="N966" i="14" s="1"/>
  <c r="K965" i="14"/>
  <c r="L965" i="14" s="1"/>
  <c r="N965" i="14" s="1"/>
  <c r="K982" i="14"/>
  <c r="L982" i="14" s="1"/>
  <c r="N982" i="14" s="1"/>
  <c r="K964" i="14"/>
  <c r="L964" i="14" s="1"/>
  <c r="N964" i="14" s="1"/>
  <c r="K963" i="14"/>
  <c r="L963" i="14" s="1"/>
  <c r="K983" i="14"/>
  <c r="L983" i="14" s="1"/>
  <c r="N983" i="14" s="1"/>
  <c r="K954" i="14"/>
  <c r="L954" i="14" s="1"/>
  <c r="N954" i="14" s="1"/>
  <c r="K911" i="14"/>
  <c r="L911" i="14" s="1"/>
  <c r="N911" i="14" s="1"/>
  <c r="K873" i="14"/>
  <c r="L873" i="14" s="1"/>
  <c r="N873" i="14" s="1"/>
  <c r="K827" i="14"/>
  <c r="K759" i="14"/>
  <c r="L759" i="14" s="1"/>
  <c r="N759" i="14" s="1"/>
  <c r="K729" i="14"/>
  <c r="L729" i="14" s="1"/>
  <c r="N729" i="14" s="1"/>
  <c r="K713" i="14"/>
  <c r="L713" i="14" s="1"/>
  <c r="N713" i="14" s="1"/>
  <c r="K690" i="14"/>
  <c r="L690" i="14" s="1"/>
  <c r="N690" i="14" s="1"/>
  <c r="K677" i="14"/>
  <c r="L677" i="14" s="1"/>
  <c r="N677" i="14" s="1"/>
  <c r="K664" i="14"/>
  <c r="L664" i="14" s="1"/>
  <c r="N664" i="14" s="1"/>
  <c r="K627" i="14"/>
  <c r="L627" i="14" s="1"/>
  <c r="N627" i="14" s="1"/>
  <c r="K602" i="14"/>
  <c r="L602" i="14" s="1"/>
  <c r="N602" i="14" s="1"/>
  <c r="K554" i="14"/>
  <c r="L554" i="14" s="1"/>
  <c r="N554" i="14" s="1"/>
  <c r="K526" i="14"/>
  <c r="L526" i="14" s="1"/>
  <c r="N526" i="14" s="1"/>
  <c r="K516" i="14"/>
  <c r="L516" i="14" s="1"/>
  <c r="N516" i="14" s="1"/>
  <c r="K515" i="14"/>
  <c r="L515" i="14" s="1"/>
  <c r="N515" i="14" s="1"/>
  <c r="K514" i="14"/>
  <c r="L514" i="14" s="1"/>
  <c r="N514" i="14" s="1"/>
  <c r="K513" i="14"/>
  <c r="L513" i="14" s="1"/>
  <c r="N513" i="14" s="1"/>
  <c r="K512" i="14"/>
  <c r="L512" i="14" s="1"/>
  <c r="K553" i="14"/>
  <c r="L553" i="14" s="1"/>
  <c r="N553" i="14" s="1"/>
  <c r="K546" i="14"/>
  <c r="L546" i="14" s="1"/>
  <c r="N546" i="14" s="1"/>
  <c r="K525" i="14"/>
  <c r="L525" i="14" s="1"/>
  <c r="N525" i="14" s="1"/>
  <c r="K531" i="14"/>
  <c r="L531" i="14" s="1"/>
  <c r="N531" i="14" s="1"/>
  <c r="K524" i="14"/>
  <c r="L524" i="14" s="1"/>
  <c r="N524" i="14" s="1"/>
  <c r="K523" i="14"/>
  <c r="L523" i="14" s="1"/>
  <c r="N523" i="14" s="1"/>
  <c r="K522" i="14"/>
  <c r="L522" i="14" s="1"/>
  <c r="N522" i="14" s="1"/>
  <c r="K521" i="14"/>
  <c r="L521" i="14" s="1"/>
  <c r="N521" i="14" s="1"/>
  <c r="K520" i="14"/>
  <c r="L520" i="14" s="1"/>
  <c r="N520" i="14" s="1"/>
  <c r="K548" i="14"/>
  <c r="L548" i="14" s="1"/>
  <c r="N548" i="14" s="1"/>
  <c r="K547" i="14"/>
  <c r="L547" i="14" s="1"/>
  <c r="N547" i="14" s="1"/>
  <c r="K545" i="14"/>
  <c r="L545" i="14" s="1"/>
  <c r="N545" i="14" s="1"/>
  <c r="K544" i="14"/>
  <c r="L544" i="14" s="1"/>
  <c r="N544" i="14" s="1"/>
  <c r="K543" i="14"/>
  <c r="L543" i="14" s="1"/>
  <c r="N543" i="14" s="1"/>
  <c r="K539" i="14"/>
  <c r="L539" i="14" s="1"/>
  <c r="N539" i="14" s="1"/>
  <c r="K538" i="14"/>
  <c r="L538" i="14" s="1"/>
  <c r="N538" i="14" s="1"/>
  <c r="K537" i="14"/>
  <c r="L537" i="14" s="1"/>
  <c r="N537" i="14" s="1"/>
  <c r="K536" i="14"/>
  <c r="L536" i="14" s="1"/>
  <c r="N536" i="14" s="1"/>
  <c r="K535" i="14"/>
  <c r="L535" i="14" s="1"/>
  <c r="N535" i="14" s="1"/>
  <c r="K534" i="14"/>
  <c r="L534" i="14" s="1"/>
  <c r="N534" i="14" s="1"/>
  <c r="K530" i="14"/>
  <c r="L530" i="14" s="1"/>
  <c r="N530" i="14" s="1"/>
  <c r="K529" i="14"/>
  <c r="L529" i="14" s="1"/>
  <c r="N529" i="14" s="1"/>
  <c r="K528" i="14"/>
  <c r="L528" i="14" s="1"/>
  <c r="N528" i="14" s="1"/>
  <c r="K527" i="14"/>
  <c r="L527" i="14" s="1"/>
  <c r="N527" i="14" s="1"/>
  <c r="K519" i="14"/>
  <c r="L519" i="14" s="1"/>
  <c r="N519" i="14" s="1"/>
  <c r="K518" i="14"/>
  <c r="L518" i="14" s="1"/>
  <c r="N518" i="14" s="1"/>
  <c r="K517" i="14"/>
  <c r="L517" i="14" s="1"/>
  <c r="N517" i="14" s="1"/>
  <c r="H508" i="14"/>
  <c r="K503" i="14"/>
  <c r="L503" i="14" s="1"/>
  <c r="N503" i="14" s="1"/>
  <c r="K459" i="14"/>
  <c r="L459" i="14" s="1"/>
  <c r="N459" i="14" s="1"/>
  <c r="K458" i="14"/>
  <c r="L458" i="14" s="1"/>
  <c r="N458" i="14" s="1"/>
  <c r="K502" i="14"/>
  <c r="L502" i="14" s="1"/>
  <c r="N502" i="14" s="1"/>
  <c r="K496" i="14"/>
  <c r="L496" i="14" s="1"/>
  <c r="N496" i="14" s="1"/>
  <c r="K467" i="14"/>
  <c r="L467" i="14" s="1"/>
  <c r="N467" i="14" s="1"/>
  <c r="K454" i="14"/>
  <c r="L454" i="14" s="1"/>
  <c r="N454" i="14" s="1"/>
  <c r="K453" i="14"/>
  <c r="L453" i="14" s="1"/>
  <c r="N453" i="14" s="1"/>
  <c r="K452" i="14"/>
  <c r="L452" i="14" s="1"/>
  <c r="N452" i="14" s="1"/>
  <c r="K451" i="14"/>
  <c r="L451" i="14" s="1"/>
  <c r="N451" i="14" s="1"/>
  <c r="K450" i="14"/>
  <c r="L450" i="14" s="1"/>
  <c r="N450" i="14" s="1"/>
  <c r="K449" i="14"/>
  <c r="L449" i="14" s="1"/>
  <c r="N449" i="14" s="1"/>
  <c r="K448" i="14"/>
  <c r="L448" i="14" s="1"/>
  <c r="N448" i="14" s="1"/>
  <c r="K487" i="14"/>
  <c r="L487" i="14" s="1"/>
  <c r="N487" i="14" s="1"/>
  <c r="K500" i="14"/>
  <c r="L500" i="14" s="1"/>
  <c r="N500" i="14" s="1"/>
  <c r="K499" i="14"/>
  <c r="L499" i="14" s="1"/>
  <c r="N499" i="14" s="1"/>
  <c r="K498" i="14"/>
  <c r="L498" i="14" s="1"/>
  <c r="N498" i="14" s="1"/>
  <c r="K497" i="14"/>
  <c r="L497" i="14" s="1"/>
  <c r="N497" i="14" s="1"/>
  <c r="K495" i="14"/>
  <c r="L495" i="14" s="1"/>
  <c r="N495" i="14" s="1"/>
  <c r="K494" i="14"/>
  <c r="L494" i="14" s="1"/>
  <c r="N494" i="14" s="1"/>
  <c r="K493" i="14"/>
  <c r="L493" i="14" s="1"/>
  <c r="N493" i="14" s="1"/>
  <c r="K492" i="14"/>
  <c r="L492" i="14" s="1"/>
  <c r="N492" i="14" s="1"/>
  <c r="K491" i="14"/>
  <c r="L491" i="14" s="1"/>
  <c r="N491" i="14" s="1"/>
  <c r="K490" i="14"/>
  <c r="L490" i="14" s="1"/>
  <c r="N490" i="14" s="1"/>
  <c r="K489" i="14"/>
  <c r="L489" i="14" s="1"/>
  <c r="N489" i="14" s="1"/>
  <c r="K488" i="14"/>
  <c r="L488" i="14" s="1"/>
  <c r="N488" i="14" s="1"/>
  <c r="K478" i="14"/>
  <c r="L478" i="14" s="1"/>
  <c r="N478" i="14" s="1"/>
  <c r="K477" i="14"/>
  <c r="L477" i="14" s="1"/>
  <c r="N477" i="14" s="1"/>
  <c r="K476" i="14"/>
  <c r="L476" i="14" s="1"/>
  <c r="N476" i="14" s="1"/>
  <c r="K475" i="14"/>
  <c r="L475" i="14" s="1"/>
  <c r="N475" i="14" s="1"/>
  <c r="K474" i="14"/>
  <c r="L474" i="14" s="1"/>
  <c r="N474" i="14" s="1"/>
  <c r="K473" i="14"/>
  <c r="L473" i="14" s="1"/>
  <c r="N473" i="14" s="1"/>
  <c r="K472" i="14"/>
  <c r="L472" i="14" s="1"/>
  <c r="N472" i="14" s="1"/>
  <c r="K471" i="14"/>
  <c r="L471" i="14" s="1"/>
  <c r="N471" i="14" s="1"/>
  <c r="K470" i="14"/>
  <c r="L470" i="14" s="1"/>
  <c r="N470" i="14" s="1"/>
  <c r="K469" i="14"/>
  <c r="L469" i="14" s="1"/>
  <c r="N469" i="14" s="1"/>
  <c r="K468" i="14"/>
  <c r="L468" i="14" s="1"/>
  <c r="N468" i="14" s="1"/>
  <c r="K466" i="14"/>
  <c r="L466" i="14" s="1"/>
  <c r="N466" i="14" s="1"/>
  <c r="K465" i="14"/>
  <c r="L465" i="14" s="1"/>
  <c r="N465" i="14" s="1"/>
  <c r="K464" i="14"/>
  <c r="L464" i="14" s="1"/>
  <c r="N464" i="14" s="1"/>
  <c r="K463" i="14"/>
  <c r="L463" i="14" s="1"/>
  <c r="N463" i="14" s="1"/>
  <c r="K462" i="14"/>
  <c r="L462" i="14" s="1"/>
  <c r="N462" i="14" s="1"/>
  <c r="K461" i="14"/>
  <c r="L461" i="14" s="1"/>
  <c r="N461" i="14" s="1"/>
  <c r="K460" i="14"/>
  <c r="L460" i="14" s="1"/>
  <c r="N460" i="14" s="1"/>
  <c r="K457" i="14"/>
  <c r="L457" i="14" s="1"/>
  <c r="N457" i="14" s="1"/>
  <c r="K445" i="14"/>
  <c r="L445" i="14" s="1"/>
  <c r="N445" i="14" s="1"/>
  <c r="K444" i="14"/>
  <c r="L444" i="14" s="1"/>
  <c r="N444" i="14" s="1"/>
  <c r="K443" i="14"/>
  <c r="L443" i="14" s="1"/>
  <c r="N443" i="14" s="1"/>
  <c r="K442" i="14"/>
  <c r="L442" i="14" s="1"/>
  <c r="H438" i="14"/>
  <c r="K433" i="14"/>
  <c r="L433" i="14" s="1"/>
  <c r="N433" i="14" s="1"/>
  <c r="K431" i="14"/>
  <c r="L431" i="14" s="1"/>
  <c r="N431" i="14" s="1"/>
  <c r="K430" i="14"/>
  <c r="L430" i="14" s="1"/>
  <c r="N430" i="14" s="1"/>
  <c r="K429" i="14"/>
  <c r="L429" i="14" s="1"/>
  <c r="N429" i="14" s="1"/>
  <c r="K432" i="14"/>
  <c r="L432" i="14" s="1"/>
  <c r="N432" i="14" s="1"/>
  <c r="K428" i="14"/>
  <c r="L428" i="14" s="1"/>
  <c r="N428" i="14" s="1"/>
  <c r="K427" i="14"/>
  <c r="L427" i="14" s="1"/>
  <c r="N427" i="14" s="1"/>
  <c r="K426" i="14"/>
  <c r="L426" i="14" s="1"/>
  <c r="H422" i="14"/>
  <c r="L416" i="14"/>
  <c r="N416" i="14" s="1"/>
  <c r="L415" i="14"/>
  <c r="N415" i="14" s="1"/>
  <c r="L417" i="14"/>
  <c r="N417" i="14" s="1"/>
  <c r="K396" i="14"/>
  <c r="L396" i="14" s="1"/>
  <c r="N396" i="14" s="1"/>
  <c r="K395" i="14"/>
  <c r="L395" i="14" s="1"/>
  <c r="N395" i="14" s="1"/>
  <c r="K394" i="14"/>
  <c r="L394" i="14" s="1"/>
  <c r="N394" i="14" s="1"/>
  <c r="K413" i="14"/>
  <c r="L413" i="14" s="1"/>
  <c r="N413" i="14" s="1"/>
  <c r="K412" i="14"/>
  <c r="L412" i="14" s="1"/>
  <c r="N412" i="14" s="1"/>
  <c r="K410" i="14"/>
  <c r="L410" i="14" s="1"/>
  <c r="N410" i="14" s="1"/>
  <c r="K403" i="14"/>
  <c r="L403" i="14" s="1"/>
  <c r="N403" i="14" s="1"/>
  <c r="K402" i="14"/>
  <c r="L402" i="14" s="1"/>
  <c r="N402" i="14" s="1"/>
  <c r="K401" i="14"/>
  <c r="L401" i="14" s="1"/>
  <c r="N401" i="14" s="1"/>
  <c r="K400" i="14"/>
  <c r="L400" i="14" s="1"/>
  <c r="N400" i="14" s="1"/>
  <c r="K399" i="14"/>
  <c r="L399" i="14" s="1"/>
  <c r="N399" i="14" s="1"/>
  <c r="K398" i="14"/>
  <c r="L398" i="14" s="1"/>
  <c r="K397" i="14"/>
  <c r="L397" i="14" s="1"/>
  <c r="N397" i="14" s="1"/>
  <c r="K393" i="14"/>
  <c r="L393" i="14" s="1"/>
  <c r="L857" i="26" l="1"/>
  <c r="L41" i="24" s="1"/>
  <c r="N292" i="26"/>
  <c r="N837" i="26"/>
  <c r="N336" i="26"/>
  <c r="L811" i="26"/>
  <c r="L39" i="24" s="1"/>
  <c r="N280" i="26"/>
  <c r="N614" i="26"/>
  <c r="N940" i="26"/>
  <c r="N984" i="26" s="1"/>
  <c r="L984" i="26"/>
  <c r="L774" i="26"/>
  <c r="L38" i="24" s="1"/>
  <c r="N340" i="26"/>
  <c r="N356" i="26" s="1"/>
  <c r="L356" i="26"/>
  <c r="L21" i="24" s="1"/>
  <c r="N861" i="26"/>
  <c r="L873" i="26"/>
  <c r="L42" i="24" s="1"/>
  <c r="N601" i="26"/>
  <c r="N704" i="26"/>
  <c r="N708" i="26"/>
  <c r="L743" i="26"/>
  <c r="L37" i="24" s="1"/>
  <c r="N896" i="26"/>
  <c r="L936" i="26"/>
  <c r="L44" i="24" s="1"/>
  <c r="N877" i="26"/>
  <c r="N892" i="26" s="1"/>
  <c r="L892" i="26"/>
  <c r="L43" i="24" s="1"/>
  <c r="N360" i="26"/>
  <c r="N375" i="26" s="1"/>
  <c r="L375" i="26"/>
  <c r="L22" i="24" s="1"/>
  <c r="N512" i="14"/>
  <c r="N559" i="14" s="1"/>
  <c r="L559" i="14"/>
  <c r="E25" i="24" s="1"/>
  <c r="N934" i="14"/>
  <c r="N959" i="14" s="1"/>
  <c r="L959" i="14"/>
  <c r="E38" i="24" s="1"/>
  <c r="N563" i="14"/>
  <c r="N607" i="14" s="1"/>
  <c r="L607" i="14"/>
  <c r="E26" i="24" s="1"/>
  <c r="N738" i="14"/>
  <c r="N764" i="14" s="1"/>
  <c r="L764" i="14"/>
  <c r="E33" i="24" s="1"/>
  <c r="N673" i="14"/>
  <c r="N682" i="14" s="1"/>
  <c r="L682" i="14"/>
  <c r="E29" i="24" s="1"/>
  <c r="N393" i="14"/>
  <c r="L422" i="14"/>
  <c r="E22" i="24" s="1"/>
  <c r="N442" i="14"/>
  <c r="N508" i="14" s="1"/>
  <c r="L508" i="14"/>
  <c r="E24" i="24" s="1"/>
  <c r="N963" i="14"/>
  <c r="N988" i="14" s="1"/>
  <c r="L988" i="14"/>
  <c r="E39" i="24" s="1"/>
  <c r="N768" i="14"/>
  <c r="N832" i="14" s="1"/>
  <c r="L832" i="14"/>
  <c r="E34" i="24" s="1"/>
  <c r="N723" i="14"/>
  <c r="N734" i="14" s="1"/>
  <c r="L734" i="14"/>
  <c r="E32" i="24" s="1"/>
  <c r="N699" i="14"/>
  <c r="N718" i="14" s="1"/>
  <c r="L718" i="14"/>
  <c r="E31" i="24" s="1"/>
  <c r="N426" i="14"/>
  <c r="N438" i="14" s="1"/>
  <c r="L438" i="14"/>
  <c r="E23" i="24" s="1"/>
  <c r="N920" i="14"/>
  <c r="N930" i="14" s="1"/>
  <c r="L930" i="14"/>
  <c r="E37" i="24" s="1"/>
  <c r="N882" i="14"/>
  <c r="N916" i="14" s="1"/>
  <c r="L916" i="14"/>
  <c r="E36" i="24" s="1"/>
  <c r="N836" i="14"/>
  <c r="N878" i="14" s="1"/>
  <c r="L878" i="14"/>
  <c r="E35" i="24" s="1"/>
  <c r="N686" i="14"/>
  <c r="N695" i="14" s="1"/>
  <c r="L695" i="14"/>
  <c r="E30" i="24" s="1"/>
  <c r="N636" i="14"/>
  <c r="N669" i="14" s="1"/>
  <c r="L669" i="14"/>
  <c r="E28" i="24" s="1"/>
  <c r="N611" i="14"/>
  <c r="L632" i="14"/>
  <c r="E27" i="24" s="1"/>
  <c r="N393" i="26"/>
  <c r="N407" i="26" s="1"/>
  <c r="L407" i="26"/>
  <c r="L24" i="24" s="1"/>
  <c r="N904" i="26"/>
  <c r="N733" i="26"/>
  <c r="N778" i="26"/>
  <c r="N811" i="26" s="1"/>
  <c r="N747" i="26"/>
  <c r="N774" i="26" s="1"/>
  <c r="L51" i="24"/>
  <c r="L235" i="26"/>
  <c r="L17" i="24" s="1"/>
  <c r="N174" i="26"/>
  <c r="N235" i="26" s="1"/>
  <c r="L280" i="26"/>
  <c r="L18" i="24" s="1"/>
  <c r="L166" i="26"/>
  <c r="L16" i="24" s="1"/>
  <c r="L80" i="26"/>
  <c r="L15" i="24" s="1"/>
  <c r="N12" i="26"/>
  <c r="N80" i="26" s="1"/>
  <c r="N84" i="26"/>
  <c r="N166" i="26" s="1"/>
  <c r="N426" i="26"/>
  <c r="N472" i="26" s="1"/>
  <c r="L472" i="26"/>
  <c r="L26" i="24" s="1"/>
  <c r="N413" i="26"/>
  <c r="N422" i="26" s="1"/>
  <c r="L422" i="26"/>
  <c r="L25" i="24" s="1"/>
  <c r="L292" i="26"/>
  <c r="L19" i="24" s="1"/>
  <c r="L336" i="26"/>
  <c r="L20" i="24" s="1"/>
  <c r="L389" i="26"/>
  <c r="L23" i="24" s="1"/>
  <c r="N379" i="26"/>
  <c r="N389" i="26" s="1"/>
  <c r="L704" i="26"/>
  <c r="L36" i="24" s="1"/>
  <c r="N719" i="26"/>
  <c r="L614" i="26"/>
  <c r="L31" i="24" s="1"/>
  <c r="L627" i="26"/>
  <c r="L32" i="24" s="1"/>
  <c r="N543" i="26"/>
  <c r="N559" i="26" s="1"/>
  <c r="L559" i="26"/>
  <c r="L28" i="24" s="1"/>
  <c r="L576" i="26"/>
  <c r="L29" i="24" s="1"/>
  <c r="N563" i="26"/>
  <c r="N576" i="26" s="1"/>
  <c r="N618" i="26"/>
  <c r="N627" i="26" s="1"/>
  <c r="L837" i="26"/>
  <c r="L40" i="24" s="1"/>
  <c r="L644" i="26"/>
  <c r="L33" i="24" s="1"/>
  <c r="L671" i="26"/>
  <c r="L34" i="24" s="1"/>
  <c r="N634" i="26"/>
  <c r="N644" i="26" s="1"/>
  <c r="N649" i="26"/>
  <c r="N671" i="26" s="1"/>
  <c r="L686" i="26"/>
  <c r="L35" i="24" s="1"/>
  <c r="L601" i="26"/>
  <c r="L30" i="24" s="1"/>
  <c r="L532" i="26"/>
  <c r="L27" i="24" s="1"/>
  <c r="N476" i="26"/>
  <c r="N532" i="26" s="1"/>
  <c r="N844" i="26"/>
  <c r="N677" i="26"/>
  <c r="N686" i="26" s="1"/>
  <c r="N864" i="26"/>
  <c r="N614" i="14"/>
  <c r="N398" i="14"/>
  <c r="N857" i="26" l="1"/>
  <c r="N936" i="26"/>
  <c r="N873" i="26"/>
  <c r="L988" i="26"/>
  <c r="N743" i="26"/>
  <c r="N422" i="14"/>
  <c r="N632" i="14"/>
  <c r="K384" i="14"/>
  <c r="L384" i="14" s="1"/>
  <c r="N384" i="14" s="1"/>
  <c r="K383" i="14"/>
  <c r="L383" i="14" s="1"/>
  <c r="N383" i="14" s="1"/>
  <c r="K382" i="14"/>
  <c r="L382" i="14" s="1"/>
  <c r="N382" i="14" s="1"/>
  <c r="K381" i="14"/>
  <c r="L381" i="14" s="1"/>
  <c r="N381" i="14" s="1"/>
  <c r="K380" i="14"/>
  <c r="L380" i="14" s="1"/>
  <c r="N380" i="14" s="1"/>
  <c r="K379" i="14"/>
  <c r="L379" i="14" s="1"/>
  <c r="H389" i="14"/>
  <c r="H375" i="14"/>
  <c r="K342" i="14"/>
  <c r="L342" i="14" s="1"/>
  <c r="N342" i="14" s="1"/>
  <c r="K365" i="14"/>
  <c r="L365" i="14" s="1"/>
  <c r="N365" i="14" s="1"/>
  <c r="K341" i="14"/>
  <c r="L341" i="14" s="1"/>
  <c r="N341" i="14" s="1"/>
  <c r="K345" i="14"/>
  <c r="L345" i="14" s="1"/>
  <c r="N345" i="14" s="1"/>
  <c r="K340" i="14"/>
  <c r="L340" i="14" s="1"/>
  <c r="N340" i="14" s="1"/>
  <c r="K339" i="14"/>
  <c r="L339" i="14" s="1"/>
  <c r="N339" i="14" s="1"/>
  <c r="K338" i="14"/>
  <c r="L338" i="14" s="1"/>
  <c r="N338" i="14" s="1"/>
  <c r="K337" i="14"/>
  <c r="L337" i="14" s="1"/>
  <c r="N337" i="14" s="1"/>
  <c r="K336" i="14"/>
  <c r="L336" i="14" s="1"/>
  <c r="N336" i="14" s="1"/>
  <c r="K335" i="14"/>
  <c r="L335" i="14" s="1"/>
  <c r="N335" i="14" s="1"/>
  <c r="N367" i="14"/>
  <c r="K366" i="14"/>
  <c r="L366" i="14" s="1"/>
  <c r="N366" i="14" s="1"/>
  <c r="K364" i="14"/>
  <c r="L364" i="14" s="1"/>
  <c r="N364" i="14" s="1"/>
  <c r="K363" i="14"/>
  <c r="L363" i="14" s="1"/>
  <c r="N363" i="14" s="1"/>
  <c r="K362" i="14"/>
  <c r="L362" i="14" s="1"/>
  <c r="N362" i="14" s="1"/>
  <c r="K361" i="14"/>
  <c r="L361" i="14" s="1"/>
  <c r="N361" i="14" s="1"/>
  <c r="K360" i="14"/>
  <c r="L360" i="14" s="1"/>
  <c r="N360" i="14" s="1"/>
  <c r="K349" i="14"/>
  <c r="L349" i="14" s="1"/>
  <c r="N349" i="14" s="1"/>
  <c r="K348" i="14"/>
  <c r="L348" i="14" s="1"/>
  <c r="N348" i="14" s="1"/>
  <c r="K347" i="14"/>
  <c r="L347" i="14" s="1"/>
  <c r="N347" i="14" s="1"/>
  <c r="K346" i="14"/>
  <c r="L346" i="14" s="1"/>
  <c r="N346" i="14" s="1"/>
  <c r="K344" i="14"/>
  <c r="L344" i="14" s="1"/>
  <c r="N344" i="14" s="1"/>
  <c r="K343" i="14"/>
  <c r="L343" i="14" s="1"/>
  <c r="N343" i="14" s="1"/>
  <c r="K334" i="14"/>
  <c r="L334" i="14" s="1"/>
  <c r="H330" i="14"/>
  <c r="K320" i="14"/>
  <c r="L320" i="14" s="1"/>
  <c r="K322" i="14"/>
  <c r="L322" i="14" s="1"/>
  <c r="N322" i="14" s="1"/>
  <c r="K325" i="14"/>
  <c r="L325" i="14" s="1"/>
  <c r="N325" i="14" s="1"/>
  <c r="K324" i="14"/>
  <c r="L324" i="14" s="1"/>
  <c r="N324" i="14" s="1"/>
  <c r="K321" i="14"/>
  <c r="L321" i="14" s="1"/>
  <c r="N321" i="14" s="1"/>
  <c r="K323" i="14"/>
  <c r="L323" i="14" s="1"/>
  <c r="N323" i="14" s="1"/>
  <c r="H316" i="14"/>
  <c r="K275" i="14"/>
  <c r="L275" i="14" s="1"/>
  <c r="N275" i="14" s="1"/>
  <c r="K274" i="14"/>
  <c r="L274" i="14" s="1"/>
  <c r="N274" i="14" s="1"/>
  <c r="K273" i="14"/>
  <c r="L273" i="14" s="1"/>
  <c r="N273" i="14" s="1"/>
  <c r="K272" i="14"/>
  <c r="L272" i="14" s="1"/>
  <c r="K311" i="14"/>
  <c r="L311" i="14" s="1"/>
  <c r="N311" i="14" s="1"/>
  <c r="K289" i="14"/>
  <c r="L289" i="14" s="1"/>
  <c r="N289" i="14" s="1"/>
  <c r="K302" i="14"/>
  <c r="L302" i="14" s="1"/>
  <c r="N302" i="14" s="1"/>
  <c r="K284" i="14"/>
  <c r="L284" i="14" s="1"/>
  <c r="N284" i="14" s="1"/>
  <c r="K283" i="14"/>
  <c r="L283" i="14" s="1"/>
  <c r="N283" i="14" s="1"/>
  <c r="K282" i="14"/>
  <c r="L282" i="14" s="1"/>
  <c r="N282" i="14" s="1"/>
  <c r="K281" i="14"/>
  <c r="L281" i="14" s="1"/>
  <c r="N281" i="14" s="1"/>
  <c r="K280" i="14"/>
  <c r="L280" i="14" s="1"/>
  <c r="N280" i="14" s="1"/>
  <c r="K279" i="14"/>
  <c r="L279" i="14" s="1"/>
  <c r="N279" i="14" s="1"/>
  <c r="K278" i="14"/>
  <c r="L278" i="14" s="1"/>
  <c r="N278" i="14" s="1"/>
  <c r="K305" i="14"/>
  <c r="L305" i="14" s="1"/>
  <c r="N305" i="14" s="1"/>
  <c r="K304" i="14"/>
  <c r="L304" i="14" s="1"/>
  <c r="N304" i="14" s="1"/>
  <c r="K301" i="14"/>
  <c r="L301" i="14" s="1"/>
  <c r="N301" i="14" s="1"/>
  <c r="K300" i="14"/>
  <c r="L300" i="14" s="1"/>
  <c r="N300" i="14" s="1"/>
  <c r="K299" i="14"/>
  <c r="L299" i="14" s="1"/>
  <c r="N299" i="14" s="1"/>
  <c r="K293" i="14"/>
  <c r="L293" i="14" s="1"/>
  <c r="N293" i="14" s="1"/>
  <c r="K292" i="14"/>
  <c r="L292" i="14" s="1"/>
  <c r="N292" i="14" s="1"/>
  <c r="K291" i="14"/>
  <c r="L291" i="14" s="1"/>
  <c r="N291" i="14" s="1"/>
  <c r="K290" i="14"/>
  <c r="L290" i="14" s="1"/>
  <c r="N290" i="14" s="1"/>
  <c r="K288" i="14"/>
  <c r="L288" i="14" s="1"/>
  <c r="N288" i="14" s="1"/>
  <c r="K287" i="14"/>
  <c r="L287" i="14" s="1"/>
  <c r="N287" i="14" s="1"/>
  <c r="K286" i="14"/>
  <c r="L286" i="14" s="1"/>
  <c r="N286" i="14" s="1"/>
  <c r="K276" i="14"/>
  <c r="L276" i="14" s="1"/>
  <c r="N276" i="14" s="1"/>
  <c r="K234" i="14"/>
  <c r="L234" i="14" s="1"/>
  <c r="N234" i="14" s="1"/>
  <c r="K233" i="14"/>
  <c r="L233" i="14" s="1"/>
  <c r="N233" i="14" s="1"/>
  <c r="K211" i="14"/>
  <c r="L211" i="14" s="1"/>
  <c r="K263" i="14"/>
  <c r="K214" i="14"/>
  <c r="L214" i="14" s="1"/>
  <c r="N214" i="14" s="1"/>
  <c r="K213" i="14"/>
  <c r="L213" i="14" s="1"/>
  <c r="N213" i="14" s="1"/>
  <c r="K212" i="14"/>
  <c r="L212" i="14" s="1"/>
  <c r="N212" i="14" s="1"/>
  <c r="L259" i="14"/>
  <c r="L258" i="14"/>
  <c r="L257" i="14"/>
  <c r="N257" i="14" s="1"/>
  <c r="L256" i="14"/>
  <c r="N256" i="14" s="1"/>
  <c r="K232" i="14"/>
  <c r="L232" i="14" s="1"/>
  <c r="N232" i="14" s="1"/>
  <c r="K231" i="14"/>
  <c r="L231" i="14" s="1"/>
  <c r="N231" i="14" s="1"/>
  <c r="K239" i="14"/>
  <c r="L239" i="14" s="1"/>
  <c r="N239" i="14" s="1"/>
  <c r="K230" i="14"/>
  <c r="L230" i="14" s="1"/>
  <c r="N230" i="14" s="1"/>
  <c r="K229" i="14"/>
  <c r="L229" i="14" s="1"/>
  <c r="N229" i="14" s="1"/>
  <c r="K228" i="14"/>
  <c r="L228" i="14" s="1"/>
  <c r="N228" i="14" s="1"/>
  <c r="K227" i="14"/>
  <c r="L227" i="14" s="1"/>
  <c r="N227" i="14" s="1"/>
  <c r="K226" i="14"/>
  <c r="L226" i="14" s="1"/>
  <c r="N226" i="14" s="1"/>
  <c r="K225" i="14"/>
  <c r="L225" i="14" s="1"/>
  <c r="N225" i="14" s="1"/>
  <c r="K224" i="14"/>
  <c r="L224" i="14" s="1"/>
  <c r="N224" i="14" s="1"/>
  <c r="K223" i="14"/>
  <c r="L223" i="14" s="1"/>
  <c r="N223" i="14" s="1"/>
  <c r="K222" i="14"/>
  <c r="L222" i="14" s="1"/>
  <c r="N222" i="14" s="1"/>
  <c r="K221" i="14"/>
  <c r="L221" i="14" s="1"/>
  <c r="N221" i="14" s="1"/>
  <c r="K220" i="14"/>
  <c r="L220" i="14" s="1"/>
  <c r="N220" i="14" s="1"/>
  <c r="K255" i="14"/>
  <c r="L255" i="14" s="1"/>
  <c r="N255" i="14" s="1"/>
  <c r="K254" i="14"/>
  <c r="L254" i="14" s="1"/>
  <c r="N254" i="14" s="1"/>
  <c r="K253" i="14"/>
  <c r="L253" i="14" s="1"/>
  <c r="N253" i="14" s="1"/>
  <c r="K252" i="14"/>
  <c r="L252" i="14" s="1"/>
  <c r="N252" i="14" s="1"/>
  <c r="K251" i="14"/>
  <c r="L251" i="14" s="1"/>
  <c r="N251" i="14" s="1"/>
  <c r="K244" i="14"/>
  <c r="L244" i="14" s="1"/>
  <c r="N244" i="14" s="1"/>
  <c r="K243" i="14"/>
  <c r="L243" i="14" s="1"/>
  <c r="N243" i="14" s="1"/>
  <c r="K242" i="14"/>
  <c r="L242" i="14" s="1"/>
  <c r="N242" i="14" s="1"/>
  <c r="K241" i="14"/>
  <c r="L241" i="14" s="1"/>
  <c r="N241" i="14" s="1"/>
  <c r="K240" i="14"/>
  <c r="L240" i="14" s="1"/>
  <c r="N240" i="14" s="1"/>
  <c r="K238" i="14"/>
  <c r="L238" i="14" s="1"/>
  <c r="N238" i="14" s="1"/>
  <c r="K237" i="14"/>
  <c r="L237" i="14" s="1"/>
  <c r="N237" i="14" s="1"/>
  <c r="K236" i="14"/>
  <c r="L236" i="14" s="1"/>
  <c r="N236" i="14" s="1"/>
  <c r="K219" i="14"/>
  <c r="L219" i="14" s="1"/>
  <c r="N219" i="14" s="1"/>
  <c r="K218" i="14"/>
  <c r="L218" i="14" s="1"/>
  <c r="N218" i="14" s="1"/>
  <c r="K217" i="14"/>
  <c r="L217" i="14" s="1"/>
  <c r="N217" i="14" s="1"/>
  <c r="K216" i="14"/>
  <c r="L216" i="14" s="1"/>
  <c r="N216" i="14" s="1"/>
  <c r="K215" i="14"/>
  <c r="L215" i="14" s="1"/>
  <c r="K150" i="14"/>
  <c r="L150" i="14" s="1"/>
  <c r="N150" i="14" s="1"/>
  <c r="K149" i="14"/>
  <c r="L149" i="14" s="1"/>
  <c r="N149" i="14" s="1"/>
  <c r="K179" i="14"/>
  <c r="L179" i="14" s="1"/>
  <c r="N179" i="14" s="1"/>
  <c r="K178" i="14"/>
  <c r="L178" i="14" s="1"/>
  <c r="N178" i="14" s="1"/>
  <c r="K177" i="14"/>
  <c r="L177" i="14" s="1"/>
  <c r="N177" i="14" s="1"/>
  <c r="K176" i="14"/>
  <c r="L176" i="14" s="1"/>
  <c r="N176" i="14" s="1"/>
  <c r="K175" i="14"/>
  <c r="L175" i="14" s="1"/>
  <c r="N175" i="14" s="1"/>
  <c r="K174" i="14"/>
  <c r="L174" i="14" s="1"/>
  <c r="N174" i="14" s="1"/>
  <c r="K173" i="14"/>
  <c r="L173" i="14" s="1"/>
  <c r="N173" i="14" s="1"/>
  <c r="K172" i="14"/>
  <c r="L172" i="14" s="1"/>
  <c r="N172" i="14" s="1"/>
  <c r="K171" i="14"/>
  <c r="L171" i="14" s="1"/>
  <c r="N171" i="14" s="1"/>
  <c r="K170" i="14"/>
  <c r="L170" i="14" s="1"/>
  <c r="N170" i="14" s="1"/>
  <c r="K133" i="14"/>
  <c r="L133" i="14" s="1"/>
  <c r="N133" i="14" s="1"/>
  <c r="K132" i="14"/>
  <c r="L132" i="14" s="1"/>
  <c r="N132" i="14" s="1"/>
  <c r="K131" i="14"/>
  <c r="L131" i="14" s="1"/>
  <c r="N131" i="14" s="1"/>
  <c r="K130" i="14"/>
  <c r="L130" i="14" s="1"/>
  <c r="N130" i="14" s="1"/>
  <c r="K129" i="14"/>
  <c r="L129" i="14" s="1"/>
  <c r="N129" i="14" s="1"/>
  <c r="K128" i="14"/>
  <c r="L128" i="14" s="1"/>
  <c r="N128" i="14" s="1"/>
  <c r="K127" i="14"/>
  <c r="L127" i="14" s="1"/>
  <c r="N127" i="14" s="1"/>
  <c r="K126" i="14"/>
  <c r="L126" i="14" s="1"/>
  <c r="N126" i="14" s="1"/>
  <c r="K125" i="14"/>
  <c r="L125" i="14" s="1"/>
  <c r="N125" i="14" s="1"/>
  <c r="K124" i="14"/>
  <c r="L124" i="14" s="1"/>
  <c r="N124" i="14" s="1"/>
  <c r="K123" i="14"/>
  <c r="L123" i="14" s="1"/>
  <c r="N123" i="14" s="1"/>
  <c r="K122" i="14"/>
  <c r="L122" i="14" s="1"/>
  <c r="N122" i="14" s="1"/>
  <c r="K121" i="14"/>
  <c r="L121" i="14" s="1"/>
  <c r="N121" i="14" s="1"/>
  <c r="K169" i="14"/>
  <c r="L169" i="14" s="1"/>
  <c r="N169" i="14" s="1"/>
  <c r="K168" i="14"/>
  <c r="L168" i="14" s="1"/>
  <c r="N168" i="14" s="1"/>
  <c r="K195" i="14"/>
  <c r="L195" i="14" s="1"/>
  <c r="N195" i="14" s="1"/>
  <c r="K194" i="14"/>
  <c r="L194" i="14" s="1"/>
  <c r="N194" i="14" s="1"/>
  <c r="K193" i="14"/>
  <c r="L193" i="14" s="1"/>
  <c r="N193" i="14" s="1"/>
  <c r="K192" i="14"/>
  <c r="L192" i="14" s="1"/>
  <c r="N192" i="14" s="1"/>
  <c r="K191" i="14"/>
  <c r="L191" i="14" s="1"/>
  <c r="N191" i="14" s="1"/>
  <c r="K190" i="14"/>
  <c r="L190" i="14" s="1"/>
  <c r="N190" i="14" s="1"/>
  <c r="K189" i="14"/>
  <c r="L189" i="14" s="1"/>
  <c r="N189" i="14" s="1"/>
  <c r="K188" i="14"/>
  <c r="L188" i="14" s="1"/>
  <c r="N188" i="14" s="1"/>
  <c r="K187" i="14"/>
  <c r="L187" i="14" s="1"/>
  <c r="N187" i="14" s="1"/>
  <c r="K186" i="14"/>
  <c r="L186" i="14" s="1"/>
  <c r="N186" i="14" s="1"/>
  <c r="K185" i="14"/>
  <c r="L185" i="14" s="1"/>
  <c r="N185" i="14" s="1"/>
  <c r="K184" i="14"/>
  <c r="L184" i="14" s="1"/>
  <c r="N184" i="14" s="1"/>
  <c r="K183" i="14"/>
  <c r="L183" i="14" s="1"/>
  <c r="N183" i="14" s="1"/>
  <c r="K180" i="14"/>
  <c r="L180" i="14" s="1"/>
  <c r="N180" i="14" s="1"/>
  <c r="K161" i="14"/>
  <c r="L161" i="14" s="1"/>
  <c r="N161" i="14" s="1"/>
  <c r="K160" i="14"/>
  <c r="L160" i="14" s="1"/>
  <c r="N160" i="14" s="1"/>
  <c r="K159" i="14"/>
  <c r="L159" i="14" s="1"/>
  <c r="N159" i="14" s="1"/>
  <c r="K158" i="14"/>
  <c r="L158" i="14" s="1"/>
  <c r="N158" i="14" s="1"/>
  <c r="K157" i="14"/>
  <c r="L157" i="14" s="1"/>
  <c r="N157" i="14" s="1"/>
  <c r="K156" i="14"/>
  <c r="L156" i="14" s="1"/>
  <c r="N156" i="14" s="1"/>
  <c r="K155" i="14"/>
  <c r="L155" i="14" s="1"/>
  <c r="N155" i="14" s="1"/>
  <c r="K148" i="14"/>
  <c r="L148" i="14" s="1"/>
  <c r="N148" i="14" s="1"/>
  <c r="K147" i="14"/>
  <c r="L147" i="14" s="1"/>
  <c r="N147" i="14" s="1"/>
  <c r="K146" i="14"/>
  <c r="L146" i="14" s="1"/>
  <c r="N146" i="14" s="1"/>
  <c r="K145" i="14"/>
  <c r="L145" i="14" s="1"/>
  <c r="N145" i="14" s="1"/>
  <c r="K144" i="14"/>
  <c r="L144" i="14" s="1"/>
  <c r="N144" i="14" s="1"/>
  <c r="K143" i="14"/>
  <c r="L143" i="14" s="1"/>
  <c r="N143" i="14" s="1"/>
  <c r="K142" i="14"/>
  <c r="L142" i="14" s="1"/>
  <c r="N142" i="14" s="1"/>
  <c r="K141" i="14"/>
  <c r="L141" i="14" s="1"/>
  <c r="N141" i="14" s="1"/>
  <c r="K140" i="14"/>
  <c r="L140" i="14" s="1"/>
  <c r="N140" i="14" s="1"/>
  <c r="K139" i="14"/>
  <c r="L139" i="14" s="1"/>
  <c r="N139" i="14" s="1"/>
  <c r="K138" i="14"/>
  <c r="L138" i="14" s="1"/>
  <c r="N138" i="14" s="1"/>
  <c r="K137" i="14"/>
  <c r="L137" i="14" s="1"/>
  <c r="N137" i="14" s="1"/>
  <c r="K136" i="14"/>
  <c r="L136" i="14" s="1"/>
  <c r="N136" i="14" s="1"/>
  <c r="K135" i="14"/>
  <c r="L135" i="14" s="1"/>
  <c r="N135" i="14" s="1"/>
  <c r="K120" i="14"/>
  <c r="L120" i="14" s="1"/>
  <c r="N120" i="14" s="1"/>
  <c r="K119" i="14"/>
  <c r="L119" i="14" s="1"/>
  <c r="N119" i="14" s="1"/>
  <c r="K118" i="14"/>
  <c r="L118" i="14" s="1"/>
  <c r="N118" i="14" s="1"/>
  <c r="K117" i="14"/>
  <c r="L117" i="14" s="1"/>
  <c r="N117" i="14" s="1"/>
  <c r="K116" i="14"/>
  <c r="L116" i="14" s="1"/>
  <c r="L49" i="24"/>
  <c r="N49" i="24" s="1"/>
  <c r="L50" i="24"/>
  <c r="N50" i="24" s="1"/>
  <c r="N51" i="24"/>
  <c r="N54" i="24"/>
  <c r="N53" i="24"/>
  <c r="N52" i="24"/>
  <c r="E52" i="24"/>
  <c r="G52" i="24" s="1"/>
  <c r="E53" i="24"/>
  <c r="G53" i="24" s="1"/>
  <c r="E54" i="24"/>
  <c r="G54" i="24" s="1"/>
  <c r="K24" i="14"/>
  <c r="L24" i="14" s="1"/>
  <c r="N24" i="14" s="1"/>
  <c r="K67" i="14"/>
  <c r="L67" i="14" s="1"/>
  <c r="N67" i="14" s="1"/>
  <c r="K66" i="14"/>
  <c r="L66" i="14" s="1"/>
  <c r="N66" i="14" s="1"/>
  <c r="K65" i="14"/>
  <c r="L65" i="14" s="1"/>
  <c r="N65" i="14" s="1"/>
  <c r="K98" i="14"/>
  <c r="L98" i="14" s="1"/>
  <c r="N98" i="14" s="1"/>
  <c r="K97" i="14"/>
  <c r="L97" i="14" s="1"/>
  <c r="N97" i="14" s="1"/>
  <c r="K96" i="14"/>
  <c r="L96" i="14" s="1"/>
  <c r="N96" i="14" s="1"/>
  <c r="K23" i="14"/>
  <c r="L23" i="14" s="1"/>
  <c r="N23" i="14" s="1"/>
  <c r="K22" i="14"/>
  <c r="L22" i="14" s="1"/>
  <c r="N22" i="14" s="1"/>
  <c r="K21" i="14"/>
  <c r="L21" i="14" s="1"/>
  <c r="N21" i="14" s="1"/>
  <c r="K20" i="14"/>
  <c r="L20" i="14" s="1"/>
  <c r="N20" i="14" s="1"/>
  <c r="K19" i="14"/>
  <c r="L19" i="14" s="1"/>
  <c r="N19" i="14" s="1"/>
  <c r="K18" i="14"/>
  <c r="L18" i="14" s="1"/>
  <c r="N18" i="14" s="1"/>
  <c r="K17" i="14"/>
  <c r="L17" i="14" s="1"/>
  <c r="N17" i="14" s="1"/>
  <c r="K16" i="14"/>
  <c r="L16" i="14" s="1"/>
  <c r="N16" i="14" s="1"/>
  <c r="K15" i="14"/>
  <c r="L15" i="14" s="1"/>
  <c r="N15" i="14" s="1"/>
  <c r="K14" i="14"/>
  <c r="L14" i="14" s="1"/>
  <c r="N14" i="14" s="1"/>
  <c r="K13" i="14"/>
  <c r="L13" i="14" s="1"/>
  <c r="N13" i="14" s="1"/>
  <c r="K12" i="14"/>
  <c r="L12" i="14" s="1"/>
  <c r="K78" i="14"/>
  <c r="L78" i="14" s="1"/>
  <c r="N78" i="14" s="1"/>
  <c r="K77" i="14"/>
  <c r="L77" i="14" s="1"/>
  <c r="N77" i="14" s="1"/>
  <c r="K64" i="14"/>
  <c r="L64" i="14" s="1"/>
  <c r="N64" i="14" s="1"/>
  <c r="K63" i="14"/>
  <c r="L63" i="14" s="1"/>
  <c r="N63" i="14" s="1"/>
  <c r="K62" i="14"/>
  <c r="L62" i="14" s="1"/>
  <c r="N62" i="14" s="1"/>
  <c r="K61" i="14"/>
  <c r="L61" i="14" s="1"/>
  <c r="N61" i="14" s="1"/>
  <c r="K60" i="14"/>
  <c r="L60" i="14" s="1"/>
  <c r="N60" i="14" s="1"/>
  <c r="K59" i="14"/>
  <c r="L59" i="14" s="1"/>
  <c r="N59" i="14" s="1"/>
  <c r="K58" i="14"/>
  <c r="L58" i="14" s="1"/>
  <c r="N58" i="14" s="1"/>
  <c r="K57" i="14"/>
  <c r="L57" i="14" s="1"/>
  <c r="N57" i="14" s="1"/>
  <c r="K56" i="14"/>
  <c r="L56" i="14" s="1"/>
  <c r="N56" i="14" s="1"/>
  <c r="K55" i="14"/>
  <c r="L55" i="14" s="1"/>
  <c r="N55" i="14" s="1"/>
  <c r="K54" i="14"/>
  <c r="L54" i="14" s="1"/>
  <c r="N54" i="14" s="1"/>
  <c r="K53" i="14"/>
  <c r="L53" i="14" s="1"/>
  <c r="N53" i="14" s="1"/>
  <c r="K52" i="14"/>
  <c r="L52" i="14" s="1"/>
  <c r="N52" i="14" s="1"/>
  <c r="K51" i="14"/>
  <c r="L51" i="14" s="1"/>
  <c r="N51" i="14" s="1"/>
  <c r="K50" i="14"/>
  <c r="L50" i="14" s="1"/>
  <c r="N50" i="14" s="1"/>
  <c r="K49" i="14"/>
  <c r="L49" i="14" s="1"/>
  <c r="N49" i="14" s="1"/>
  <c r="K48" i="14"/>
  <c r="L48" i="14" s="1"/>
  <c r="N48" i="14" s="1"/>
  <c r="K47" i="14"/>
  <c r="L47" i="14" s="1"/>
  <c r="N47" i="14" s="1"/>
  <c r="K46" i="14"/>
  <c r="L46" i="14" s="1"/>
  <c r="N46" i="14" s="1"/>
  <c r="K45" i="14"/>
  <c r="L45" i="14" s="1"/>
  <c r="N45" i="14" s="1"/>
  <c r="K44" i="14"/>
  <c r="L44" i="14" s="1"/>
  <c r="N44" i="14" s="1"/>
  <c r="K43" i="14"/>
  <c r="L43" i="14" s="1"/>
  <c r="N43" i="14" s="1"/>
  <c r="K42" i="14"/>
  <c r="L42" i="14" s="1"/>
  <c r="N42" i="14" s="1"/>
  <c r="K41" i="14"/>
  <c r="L41" i="14" s="1"/>
  <c r="N41" i="14" s="1"/>
  <c r="K40" i="14"/>
  <c r="L40" i="14" s="1"/>
  <c r="N40" i="14" s="1"/>
  <c r="K39" i="14"/>
  <c r="L39" i="14" s="1"/>
  <c r="N39" i="14" s="1"/>
  <c r="K38" i="14"/>
  <c r="L38" i="14" s="1"/>
  <c r="N38" i="14" s="1"/>
  <c r="K37" i="14"/>
  <c r="L37" i="14" s="1"/>
  <c r="N37" i="14" s="1"/>
  <c r="K36" i="14"/>
  <c r="L36" i="14" s="1"/>
  <c r="N36" i="14" s="1"/>
  <c r="K35" i="14"/>
  <c r="L35" i="14" s="1"/>
  <c r="N35" i="14" s="1"/>
  <c r="K34" i="14"/>
  <c r="L34" i="14" s="1"/>
  <c r="N34" i="14" s="1"/>
  <c r="K106" i="14"/>
  <c r="L106" i="14" s="1"/>
  <c r="N106" i="14" s="1"/>
  <c r="K105" i="14"/>
  <c r="L105" i="14" s="1"/>
  <c r="N105" i="14" s="1"/>
  <c r="K104" i="14"/>
  <c r="L104" i="14" s="1"/>
  <c r="N104" i="14" s="1"/>
  <c r="K103" i="14"/>
  <c r="L103" i="14" s="1"/>
  <c r="N103" i="14" s="1"/>
  <c r="K102" i="14"/>
  <c r="L102" i="14" s="1"/>
  <c r="N102" i="14" s="1"/>
  <c r="K101" i="14"/>
  <c r="L101" i="14" s="1"/>
  <c r="N101" i="14" s="1"/>
  <c r="K100" i="14"/>
  <c r="L100" i="14" s="1"/>
  <c r="N100" i="14" s="1"/>
  <c r="K95" i="14"/>
  <c r="L95" i="14" s="1"/>
  <c r="N95" i="14" s="1"/>
  <c r="K94" i="14"/>
  <c r="L94" i="14" s="1"/>
  <c r="N94" i="14" s="1"/>
  <c r="K93" i="14"/>
  <c r="L93" i="14" s="1"/>
  <c r="N93" i="14" s="1"/>
  <c r="K92" i="14"/>
  <c r="L92" i="14" s="1"/>
  <c r="N92" i="14" s="1"/>
  <c r="K91" i="14"/>
  <c r="L91" i="14" s="1"/>
  <c r="N91" i="14" s="1"/>
  <c r="K90" i="14"/>
  <c r="L90" i="14" s="1"/>
  <c r="N90" i="14" s="1"/>
  <c r="K89" i="14"/>
  <c r="L89" i="14" s="1"/>
  <c r="N89" i="14" s="1"/>
  <c r="K86" i="14"/>
  <c r="L86" i="14" s="1"/>
  <c r="N86" i="14" s="1"/>
  <c r="K85" i="14"/>
  <c r="L85" i="14" s="1"/>
  <c r="N85" i="14" s="1"/>
  <c r="K84" i="14"/>
  <c r="L84" i="14" s="1"/>
  <c r="N84" i="14" s="1"/>
  <c r="K83" i="14"/>
  <c r="L83" i="14" s="1"/>
  <c r="N83" i="14" s="1"/>
  <c r="K82" i="14"/>
  <c r="L82" i="14" s="1"/>
  <c r="N82" i="14" s="1"/>
  <c r="K81" i="14"/>
  <c r="L81" i="14" s="1"/>
  <c r="N81" i="14" s="1"/>
  <c r="K80" i="14"/>
  <c r="L80" i="14" s="1"/>
  <c r="N80" i="14" s="1"/>
  <c r="K76" i="14"/>
  <c r="L76" i="14" s="1"/>
  <c r="N76" i="14" s="1"/>
  <c r="K75" i="14"/>
  <c r="L75" i="14" s="1"/>
  <c r="N75" i="14" s="1"/>
  <c r="K74" i="14"/>
  <c r="L74" i="14" s="1"/>
  <c r="N74" i="14" s="1"/>
  <c r="K73" i="14"/>
  <c r="L73" i="14" s="1"/>
  <c r="N73" i="14" s="1"/>
  <c r="K72" i="14"/>
  <c r="L72" i="14" s="1"/>
  <c r="N72" i="14" s="1"/>
  <c r="K71" i="14"/>
  <c r="L71" i="14" s="1"/>
  <c r="N71" i="14" s="1"/>
  <c r="K31" i="14"/>
  <c r="L31" i="14" s="1"/>
  <c r="N31" i="14" s="1"/>
  <c r="K30" i="14"/>
  <c r="L30" i="14" s="1"/>
  <c r="N30" i="14" s="1"/>
  <c r="K29" i="14"/>
  <c r="L29" i="14" s="1"/>
  <c r="N29" i="14" s="1"/>
  <c r="K28" i="14"/>
  <c r="L28" i="14" s="1"/>
  <c r="N28" i="14" s="1"/>
  <c r="K27" i="14"/>
  <c r="L27" i="14" s="1"/>
  <c r="N27" i="14" s="1"/>
  <c r="K26" i="14"/>
  <c r="L26" i="14" s="1"/>
  <c r="N26" i="14" s="1"/>
  <c r="K25" i="14"/>
  <c r="L25" i="14" s="1"/>
  <c r="N25" i="14" s="1"/>
  <c r="B32" i="25"/>
  <c r="N211" i="14" l="1"/>
  <c r="L268" i="14"/>
  <c r="E17" i="24" s="1"/>
  <c r="N988" i="26"/>
  <c r="N272" i="14"/>
  <c r="N316" i="14" s="1"/>
  <c r="L316" i="14"/>
  <c r="E18" i="24" s="1"/>
  <c r="L389" i="14"/>
  <c r="E21" i="24" s="1"/>
  <c r="N320" i="14"/>
  <c r="N330" i="14" s="1"/>
  <c r="L330" i="14"/>
  <c r="E19" i="24" s="1"/>
  <c r="N116" i="14"/>
  <c r="N207" i="14" s="1"/>
  <c r="L207" i="14"/>
  <c r="E16" i="24" s="1"/>
  <c r="N215" i="14"/>
  <c r="N334" i="14"/>
  <c r="N375" i="14" s="1"/>
  <c r="L375" i="14"/>
  <c r="E20" i="24" s="1"/>
  <c r="L112" i="14"/>
  <c r="N12" i="14"/>
  <c r="N112" i="14" s="1"/>
  <c r="L45" i="24"/>
  <c r="L46" i="24" s="1"/>
  <c r="B33" i="25"/>
  <c r="N55" i="24"/>
  <c r="N379" i="14"/>
  <c r="N389" i="14" s="1"/>
  <c r="L55" i="24"/>
  <c r="L57" i="24" l="1"/>
  <c r="E15" i="24"/>
  <c r="L992" i="14"/>
  <c r="E46" i="24"/>
  <c r="N268" i="14"/>
  <c r="N992" i="14" s="1"/>
  <c r="B34" i="25"/>
  <c r="B35" i="25" s="1"/>
  <c r="G49" i="24" l="1"/>
  <c r="E51" i="24"/>
  <c r="G51" i="24" s="1"/>
  <c r="E50" i="24"/>
  <c r="G50" i="24" s="1"/>
  <c r="B36" i="25"/>
  <c r="B37" i="25" s="1"/>
  <c r="B38" i="25" s="1"/>
  <c r="B39" i="25" s="1"/>
  <c r="B40" i="25" s="1"/>
  <c r="B41" i="25" s="1"/>
  <c r="B42" i="25" s="1"/>
  <c r="E55" i="24" l="1"/>
  <c r="E57" i="24" s="1"/>
  <c r="E60" i="24" s="1"/>
  <c r="G55" i="24"/>
</calcChain>
</file>

<file path=xl/sharedStrings.xml><?xml version="1.0" encoding="utf-8"?>
<sst xmlns="http://schemas.openxmlformats.org/spreadsheetml/2006/main" count="7991" uniqueCount="2622">
  <si>
    <t>#</t>
  </si>
  <si>
    <t>Instructions for Schools to Follow</t>
  </si>
  <si>
    <t>School Name:</t>
  </si>
  <si>
    <t>School Roll Number:</t>
  </si>
  <si>
    <t>School Contact Number:</t>
  </si>
  <si>
    <t>School Contact Email:</t>
  </si>
  <si>
    <t>Quotation Ref No:</t>
  </si>
  <si>
    <t>Quotations Date:</t>
  </si>
  <si>
    <t xml:space="preserve">Quotation Valid Until: </t>
  </si>
  <si>
    <t>Section 1: Irish / Gaeilge</t>
  </si>
  <si>
    <t>ISBN</t>
  </si>
  <si>
    <t>Title</t>
  </si>
  <si>
    <t>eBook Included              Yes/No?</t>
  </si>
  <si>
    <t>Publisher</t>
  </si>
  <si>
    <t>Publisher Code</t>
  </si>
  <si>
    <t>Quantity Required</t>
  </si>
  <si>
    <t>Ta Gaeilge Agam 1 (Pack) incl. Workbook</t>
  </si>
  <si>
    <t>"Yes</t>
  </si>
  <si>
    <t>CJ Fallon</t>
  </si>
  <si>
    <t>Ta Gaeilge Agam 2 (Pack) incl. Workbook</t>
  </si>
  <si>
    <t>Ta Gaeilge Agam 3 (Pack)</t>
  </si>
  <si>
    <t>An dTuigeann Tú Anois É? 1</t>
  </si>
  <si>
    <t>An dTuigeann Tú Anois É? 2</t>
  </si>
  <si>
    <t>An dTuigeann Tú Anois É? 3</t>
  </si>
  <si>
    <t>Graiméar Meánscoile</t>
  </si>
  <si>
    <t>No"</t>
  </si>
  <si>
    <t>Educate.ie</t>
  </si>
  <si>
    <t>36-2</t>
  </si>
  <si>
    <t>36-2A</t>
  </si>
  <si>
    <t>Folens</t>
  </si>
  <si>
    <t>IJ9368</t>
  </si>
  <si>
    <t>IJ0105</t>
  </si>
  <si>
    <t>IJ0778</t>
  </si>
  <si>
    <t>IJ0792</t>
  </si>
  <si>
    <t>IJ0570</t>
  </si>
  <si>
    <t>GABNG</t>
  </si>
  <si>
    <t>Foghlaim agus Cleachtadh</t>
  </si>
  <si>
    <t>Gill Education</t>
  </si>
  <si>
    <t>Less Stress More Success Irish JC HL</t>
  </si>
  <si>
    <t>NM1</t>
  </si>
  <si>
    <t>Maoin 1/Punann (2-Pack)</t>
  </si>
  <si>
    <t>Mentor Books</t>
  </si>
  <si>
    <t>Maoin 1 Punann only</t>
  </si>
  <si>
    <t>PM1</t>
  </si>
  <si>
    <t>Maoin 2/Punann (2-Pack)</t>
  </si>
  <si>
    <t>NM2</t>
  </si>
  <si>
    <t>Maoin 2 Punann only</t>
  </si>
  <si>
    <t>PM2</t>
  </si>
  <si>
    <t>Maoin 3/Punann (2-Pack)</t>
  </si>
  <si>
    <t>NM3</t>
  </si>
  <si>
    <t>Maoin 3 Punann only</t>
  </si>
  <si>
    <t>PM3</t>
  </si>
  <si>
    <t>Graimear don Mheánscoil</t>
  </si>
  <si>
    <t>GM</t>
  </si>
  <si>
    <t>Edco</t>
  </si>
  <si>
    <t>ACG0002P</t>
  </si>
  <si>
    <t>ACG0003P</t>
  </si>
  <si>
    <t>ACG0005P</t>
  </si>
  <si>
    <t>ACG5001S</t>
  </si>
  <si>
    <t>ACG5101S</t>
  </si>
  <si>
    <t>ACG5111S</t>
  </si>
  <si>
    <t>ADI5041S</t>
  </si>
  <si>
    <t>AIR5761S</t>
  </si>
  <si>
    <t>AIR5763S</t>
  </si>
  <si>
    <t>AIR5766S</t>
  </si>
  <si>
    <t>AIR5771S</t>
  </si>
  <si>
    <t>AIR5772S</t>
  </si>
  <si>
    <t>AIR5773S</t>
  </si>
  <si>
    <t>AIR5781S</t>
  </si>
  <si>
    <t>AIR5782S</t>
  </si>
  <si>
    <t>AIR5784S</t>
  </si>
  <si>
    <t>AIR5801S</t>
  </si>
  <si>
    <t>AIR5802S</t>
  </si>
  <si>
    <t>AIR5803S</t>
  </si>
  <si>
    <t>AIR5804S</t>
  </si>
  <si>
    <t>AIR5811S</t>
  </si>
  <si>
    <t>AIR5814S</t>
  </si>
  <si>
    <t>AIR5812S</t>
  </si>
  <si>
    <t>AIR5813S</t>
  </si>
  <si>
    <t>AIR5821S</t>
  </si>
  <si>
    <t>AIR5824S</t>
  </si>
  <si>
    <t>AIR5822S</t>
  </si>
  <si>
    <t>AIR9041S</t>
  </si>
  <si>
    <t>RIR6111S</t>
  </si>
  <si>
    <t>BJC5012S</t>
  </si>
  <si>
    <t>BJC5011S</t>
  </si>
  <si>
    <t>Educate.ie HL Gaeilge exam papers (SEC and Sample Papers – Revised in line with the SEC paper) (H)</t>
  </si>
  <si>
    <t>EPJ 003</t>
  </si>
  <si>
    <t>Educate.ie OL Gaeilge exam papers (SEC and Sample Papers – Revised in line with the SEC paper) (O)</t>
  </si>
  <si>
    <t>EPJ 004</t>
  </si>
  <si>
    <t>Foclóir Póca</t>
  </si>
  <si>
    <t>An Gúm</t>
  </si>
  <si>
    <t>IT641</t>
  </si>
  <si>
    <t>Óró na Circíní</t>
  </si>
  <si>
    <t>GR1836</t>
  </si>
  <si>
    <t>Scoil an Chnoic</t>
  </si>
  <si>
    <t>GR1773</t>
  </si>
  <si>
    <t>Amach</t>
  </si>
  <si>
    <t>GR1699</t>
  </si>
  <si>
    <t>Smuf</t>
  </si>
  <si>
    <t>GR1819</t>
  </si>
  <si>
    <t>An Fear a Chuireadh Crainn</t>
  </si>
  <si>
    <t>GR1599</t>
  </si>
  <si>
    <t>Laochas</t>
  </si>
  <si>
    <t>GR1332</t>
  </si>
  <si>
    <t>Gluaiseacht</t>
  </si>
  <si>
    <t>GR1794</t>
  </si>
  <si>
    <t>Faoi Cheilt</t>
  </si>
  <si>
    <t>GR1888</t>
  </si>
  <si>
    <t>Na Mairbh a d’Fhill</t>
  </si>
  <si>
    <t>GR1889</t>
  </si>
  <si>
    <t>An tEitleán Dofheicthe</t>
  </si>
  <si>
    <t>GR1890</t>
  </si>
  <si>
    <t xml:space="preserve">An Corpán sa Trunc </t>
  </si>
  <si>
    <t>GR1904</t>
  </si>
  <si>
    <t>Mol an Oige 3 2nd Ed (wkbk ONLY)</t>
  </si>
  <si>
    <t>AIR5831S</t>
  </si>
  <si>
    <t>Focloir &amp; Litriu</t>
  </si>
  <si>
    <t>ADI0001P</t>
  </si>
  <si>
    <t>Cogar Nua</t>
  </si>
  <si>
    <t>No</t>
  </si>
  <si>
    <t>AIR7421S</t>
  </si>
  <si>
    <t>Dúnmharú i bPáirc an Chrócaigh</t>
  </si>
  <si>
    <t>GR1905</t>
  </si>
  <si>
    <t>Total for Section 1: Irish/Gaeilge</t>
  </si>
  <si>
    <t>Section 2: English / Béarla</t>
  </si>
  <si>
    <t>Chysalis (Pack)</t>
  </si>
  <si>
    <t>Chrysalis - Portfolio</t>
  </si>
  <si>
    <t> 9780714420028</t>
  </si>
  <si>
    <t>Branching Out! 1</t>
  </si>
  <si>
    <t> 9780714421254</t>
  </si>
  <si>
    <t>Branching Out! 2 (Pack)</t>
  </si>
  <si>
    <t>Chambers New School Dictionary</t>
  </si>
  <si>
    <t>83-6</t>
  </si>
  <si>
    <t>83-A</t>
  </si>
  <si>
    <t>83-B</t>
  </si>
  <si>
    <t>62-1</t>
  </si>
  <si>
    <t>58-7</t>
  </si>
  <si>
    <t>58-P</t>
  </si>
  <si>
    <t>89-8</t>
  </si>
  <si>
    <t>89-A</t>
  </si>
  <si>
    <t>Julius Caesar - Play Text &amp; Portfolio</t>
  </si>
  <si>
    <t>58-8</t>
  </si>
  <si>
    <t>58-A</t>
  </si>
  <si>
    <t>The Importance of Being Earnest - Play Text &amp; Portfolio</t>
  </si>
  <si>
    <t>68-5</t>
  </si>
  <si>
    <t>66-P</t>
  </si>
  <si>
    <t>EJ0754</t>
  </si>
  <si>
    <t>EJ0501</t>
  </si>
  <si>
    <t>EJ0952</t>
  </si>
  <si>
    <t>EJ0921</t>
  </si>
  <si>
    <t>The Field (School Edition)</t>
  </si>
  <si>
    <t>EJTF</t>
  </si>
  <si>
    <t>Merchant of Venice (Revised)</t>
  </si>
  <si>
    <t>E1938</t>
  </si>
  <si>
    <t>Romeo &amp; Juliet (Revised)</t>
  </si>
  <si>
    <t>E2331</t>
  </si>
  <si>
    <t>Skills for Exam Success English JC</t>
  </si>
  <si>
    <t>Literacy Skills Workbook</t>
  </si>
  <si>
    <t>Odyssey 1/Workbook (2-Pack)</t>
  </si>
  <si>
    <t>ODY1</t>
  </si>
  <si>
    <t>Odyssey 1 Workbook only</t>
  </si>
  <si>
    <t>WODY1</t>
  </si>
  <si>
    <t>Odyssey 2/Assessment Book (2-Pack)</t>
  </si>
  <si>
    <t>ODY2</t>
  </si>
  <si>
    <t>Odyssey 2 Assessment Book only</t>
  </si>
  <si>
    <t>WODY2</t>
  </si>
  <si>
    <t>Key Skills in English Higher Level</t>
  </si>
  <si>
    <t>EKS</t>
  </si>
  <si>
    <t>Romeo and Juliet</t>
  </si>
  <si>
    <t>Forum Publications</t>
  </si>
  <si>
    <t>The Merchant of Venice</t>
  </si>
  <si>
    <t>AEN6096S</t>
  </si>
  <si>
    <t>AEN6097S</t>
  </si>
  <si>
    <t>AEN6098S</t>
  </si>
  <si>
    <t>AEN6441S</t>
  </si>
  <si>
    <t>AEN6451S</t>
  </si>
  <si>
    <t>AEN6452S</t>
  </si>
  <si>
    <t>AEN6453S</t>
  </si>
  <si>
    <t>AEN6461S</t>
  </si>
  <si>
    <t>AEN6462S</t>
  </si>
  <si>
    <t>AEN6463S</t>
  </si>
  <si>
    <t>REN6111S</t>
  </si>
  <si>
    <t>RSS6121S</t>
  </si>
  <si>
    <t>BJC5022S</t>
  </si>
  <si>
    <t>BJC5021S</t>
  </si>
  <si>
    <t xml:space="preserve">Less Stress More Success English HL JC </t>
  </si>
  <si>
    <t xml:space="preserve">Gill Education </t>
  </si>
  <si>
    <t xml:space="preserve">Less Stress More Success English OL JC </t>
  </si>
  <si>
    <r>
      <t xml:space="preserve">List Books, Publisher and RRP Required if not already listed above </t>
    </r>
    <r>
      <rPr>
        <b/>
        <i/>
        <sz val="11"/>
        <color rgb="FFFF0000"/>
        <rFont val="Wingdings"/>
        <charset val="2"/>
      </rPr>
      <t>â</t>
    </r>
  </si>
  <si>
    <t>This Is Poetry Higher Level 2026</t>
  </si>
  <si>
    <t>This Is Poetry Ordinary Level 2026</t>
  </si>
  <si>
    <t>This Is Poetry Higher Level 2027</t>
  </si>
  <si>
    <t>This Is Poetry Ordinary Level 2027</t>
  </si>
  <si>
    <t>Expression</t>
  </si>
  <si>
    <t>Othello (Forum Publications Edition)</t>
  </si>
  <si>
    <t>Hamlet (Forum Publications Edition)</t>
  </si>
  <si>
    <t>King Lear (Forum Publications Edition)</t>
  </si>
  <si>
    <t>Macbeth (Forum Publications Edition)</t>
  </si>
  <si>
    <t>Seasons (3rd Edition)</t>
  </si>
  <si>
    <t>Educate.ie HL English exam papers (SEC and Sample Papers) (H)</t>
  </si>
  <si>
    <t>EPJ-001</t>
  </si>
  <si>
    <t>Educate.ie OL English exam papers (SEC and Sample Papers) (O)</t>
  </si>
  <si>
    <t>EPJ 002</t>
  </si>
  <si>
    <t>Total for Section 2: English/ Bearla</t>
  </si>
  <si>
    <t>Section 3: Mathematics / An Mhatamaitic</t>
  </si>
  <si>
    <t>Text and Tests 1 (New Edition)</t>
  </si>
  <si>
    <t>Text and Tests Companion Book 1</t>
  </si>
  <si>
    <t>Text and Tests 2 (Ordinary Level - New Edition)</t>
  </si>
  <si>
    <t> 9780714427522</t>
  </si>
  <si>
    <t>Text and Tests 2 (Higher Level - New Edition)</t>
  </si>
  <si>
    <t>Text and Tests Companion Book 2</t>
  </si>
  <si>
    <t>MJ5469</t>
  </si>
  <si>
    <t>MJ9806</t>
  </si>
  <si>
    <t>MJ9783</t>
  </si>
  <si>
    <t>MJ9061</t>
  </si>
  <si>
    <t>MJ9108</t>
  </si>
  <si>
    <t>Skills for Exam Success Maths JC HL</t>
  </si>
  <si>
    <t>Linking Thinking 1 JC Maths OL &amp; HL</t>
  </si>
  <si>
    <t>Linking Thinking 2 JC Maths HL</t>
  </si>
  <si>
    <t>New Concise Project Maths 1 JC for 2015 exam onwards</t>
  </si>
  <si>
    <t>New Concise Project Maths 2 JC (H) 2015 exam onwards</t>
  </si>
  <si>
    <t>AMA5131S</t>
  </si>
  <si>
    <t>AMA5132S</t>
  </si>
  <si>
    <t>AMA5133S</t>
  </si>
  <si>
    <t>AMA5141S</t>
  </si>
  <si>
    <t>AMA5142S</t>
  </si>
  <si>
    <t>AMA5143S</t>
  </si>
  <si>
    <t>AMA5151S</t>
  </si>
  <si>
    <t>AMA5152S</t>
  </si>
  <si>
    <t>AMA5153S</t>
  </si>
  <si>
    <t>RMA5151S</t>
  </si>
  <si>
    <t>AMA5161S</t>
  </si>
  <si>
    <t>Educate.ie HL Maths exam papers (SEC and Sample Papers) (H)</t>
  </si>
  <si>
    <t>EPJ 005</t>
  </si>
  <si>
    <t>Educate.ie OL Maths exam papers (SEC and Sample Papers) (O)</t>
  </si>
  <si>
    <t>EPJ 006</t>
  </si>
  <si>
    <t>BJC5040S</t>
  </si>
  <si>
    <t>BJC5041S</t>
  </si>
  <si>
    <t>Less Stress More Success Project Maths JC Higher Paper 1</t>
  </si>
  <si>
    <t>Less Stress More Success Project Maths JC Higher Paper 2</t>
  </si>
  <si>
    <t>Less Stress More Success Project Maths JC Ordinary Paper 1</t>
  </si>
  <si>
    <t>Less Stress More Success Project Maths JC Ordinary Paper 2</t>
  </si>
  <si>
    <t>Brighter Minds</t>
  </si>
  <si>
    <t>Téacs agus Trialacha 3</t>
  </si>
  <si>
    <t>IT660</t>
  </si>
  <si>
    <t xml:space="preserve">Level Up 1 </t>
  </si>
  <si>
    <t>86-2</t>
  </si>
  <si>
    <t>AMA5171S</t>
  </si>
  <si>
    <t>AMA5181S</t>
  </si>
  <si>
    <t>Total for Section 3: Mathematics / An Mhatamaitic</t>
  </si>
  <si>
    <t>Section 4: History / An Stair</t>
  </si>
  <si>
    <t>History in Focus (Pack) incl. Book 1 and Book 2</t>
  </si>
  <si>
    <t>63-8</t>
  </si>
  <si>
    <t>80-5</t>
  </si>
  <si>
    <t>80-A</t>
  </si>
  <si>
    <t>HJ6770</t>
  </si>
  <si>
    <t>HJ6688</t>
  </si>
  <si>
    <t>HJ9535</t>
  </si>
  <si>
    <t>HJ9511</t>
  </si>
  <si>
    <t>Skills for Exam Success History JC</t>
  </si>
  <si>
    <t>Discovering History 2nd. ed (2-pack)</t>
  </si>
  <si>
    <t>DH2</t>
  </si>
  <si>
    <t>DHSA</t>
  </si>
  <si>
    <t>AHI6121S</t>
  </si>
  <si>
    <t>AHI6122S</t>
  </si>
  <si>
    <t>AHI6123S</t>
  </si>
  <si>
    <t>AHI6131S</t>
  </si>
  <si>
    <t>AHI6132S</t>
  </si>
  <si>
    <t>RHI6141S</t>
  </si>
  <si>
    <t>BJC5054S</t>
  </si>
  <si>
    <t>Less Stress More Success History JC</t>
  </si>
  <si>
    <t>Educate.ie History exam papers (SEC &amp; Sample Papers) (Common)</t>
  </si>
  <si>
    <t>EPJ 012</t>
  </si>
  <si>
    <t>An Pholaitíocht agus an tSochaí i dTuaisceart Éireann, 1949-1993</t>
  </si>
  <si>
    <t>IT643</t>
  </si>
  <si>
    <t>Náisiúnstáit agus Teannas Idirnáisiúnta, 1871-1920</t>
  </si>
  <si>
    <t>IT472</t>
  </si>
  <si>
    <t>Deachtóireacht agus Daonlathas, 1920-1945</t>
  </si>
  <si>
    <t>IT407</t>
  </si>
  <si>
    <t>Ar Thóir an Fhlaithis, agus Tionchar na Críochdheighilte</t>
  </si>
  <si>
    <t>IT583</t>
  </si>
  <si>
    <t>Total for Section 4: History / An Stair</t>
  </si>
  <si>
    <t>Section 5: Applied Technology / Theicneolaíocht Fheidhmeach</t>
  </si>
  <si>
    <t>Applied Technology for Junior Cycle</t>
  </si>
  <si>
    <t>Golden Key</t>
  </si>
  <si>
    <t>Educate.ie Applied Technology exam papers (SEC Papers) (Common)</t>
  </si>
  <si>
    <t>EPJ 010</t>
  </si>
  <si>
    <t>Applied Technology - Theory &amp; Practice</t>
  </si>
  <si>
    <t>Theory &amp; Practice</t>
  </si>
  <si>
    <t xml:space="preserve">9781804582404  </t>
  </si>
  <si>
    <t>Learn Design Make JC Applied Technology</t>
  </si>
  <si>
    <t>BJC5115S</t>
  </si>
  <si>
    <t>Total for Section 5: Applied Technology / Theicneolaíocht Fheidhmeach</t>
  </si>
  <si>
    <t>Section 6: Business Studies / Staidéar Gnó</t>
  </si>
  <si>
    <t>Modern Business Studies (Pack)</t>
  </si>
  <si>
    <t>33-0</t>
  </si>
  <si>
    <t>33-A</t>
  </si>
  <si>
    <t>BJ1614</t>
  </si>
  <si>
    <t>BJ1584</t>
  </si>
  <si>
    <t>BJ9825</t>
  </si>
  <si>
    <t>BJ0051</t>
  </si>
  <si>
    <t>Skills for Exam Success Business JC</t>
  </si>
  <si>
    <t>Be Business</t>
  </si>
  <si>
    <t>Be Business WkBk</t>
  </si>
  <si>
    <t>Business Breakthrough</t>
  </si>
  <si>
    <t>BUB</t>
  </si>
  <si>
    <t>BB Student Resource &amp; Revision</t>
  </si>
  <si>
    <t>BBR</t>
  </si>
  <si>
    <t>ABS5551S</t>
  </si>
  <si>
    <t>ABS5552S</t>
  </si>
  <si>
    <t>ABS5553S</t>
  </si>
  <si>
    <t>RBS6131S</t>
  </si>
  <si>
    <t>ABS5561S</t>
  </si>
  <si>
    <t>Educate.ie Business Studies exam papers (SEC and Sample Papers) (Common)</t>
  </si>
  <si>
    <t>EPJ 008</t>
  </si>
  <si>
    <t>BJC5083S</t>
  </si>
  <si>
    <t xml:space="preserve">Less Stress More Success Business JC </t>
  </si>
  <si>
    <t xml:space="preserve">New Time for Business 3rd Edition - Pack </t>
  </si>
  <si>
    <t xml:space="preserve">New Time for Business 3rd Edition - Activity Book </t>
  </si>
  <si>
    <t>ABS5563S</t>
  </si>
  <si>
    <t>New Time for Business 3rd Edition - Pupil Textbook</t>
  </si>
  <si>
    <t>ABS5562S</t>
  </si>
  <si>
    <t>Total for Section 6: Business Studies / Staidéar Gnó</t>
  </si>
  <si>
    <t>Section 7: Classics / Léann Clasaiceach</t>
  </si>
  <si>
    <t>Total for Section 7: Classics / Léann Clasaiceach</t>
  </si>
  <si>
    <t>Section 8: CSPE / Oideachas Saoránach, Sóisialta agus Polaitiúll (OSSP)</t>
  </si>
  <si>
    <t>Taking Action Now (incl. W/bk) Revised</t>
  </si>
  <si>
    <t>83-1</t>
  </si>
  <si>
    <t>83-C</t>
  </si>
  <si>
    <t>59-1</t>
  </si>
  <si>
    <t>59-A</t>
  </si>
  <si>
    <t>CS5261</t>
  </si>
  <si>
    <t>CS1010</t>
  </si>
  <si>
    <t>CS1058</t>
  </si>
  <si>
    <t>Take A Stand 2nd ed. Textbook &amp; Student Portfolio (2-Pack)</t>
  </si>
  <si>
    <t>TAS2</t>
  </si>
  <si>
    <t>TAP2</t>
  </si>
  <si>
    <t>ACE5321S</t>
  </si>
  <si>
    <t>ACE5322S</t>
  </si>
  <si>
    <t>ACE5323S</t>
  </si>
  <si>
    <t>Total for Section 8: CSPE / Oideachas Saoránach, Sóisialta agus Polaitiúll (OSSP)</t>
  </si>
  <si>
    <t>Section 9: Engineering / Innealtóireacht</t>
  </si>
  <si>
    <t>Basic Engineering for Junior Cycle</t>
  </si>
  <si>
    <t>Junior Cycle Engineering</t>
  </si>
  <si>
    <t>Educate.ie Engineering exam papers (SEC Papers) (Common)</t>
  </si>
  <si>
    <t>0-99</t>
  </si>
  <si>
    <t>Engineering - Theory &amp; Practice JC</t>
  </si>
  <si>
    <t>BJC5141S</t>
  </si>
  <si>
    <t>Total for Section 9: Engineering / Innealtóireacht</t>
  </si>
  <si>
    <t>Section 10: French / Fraincis</t>
  </si>
  <si>
    <t> 9780714430829</t>
  </si>
  <si>
    <t>J’excelle à l’écoute! (Aural French)</t>
  </si>
  <si>
    <t>Premiers Pas 1 (Pack)</t>
  </si>
  <si>
    <t>Premiers Pas 2 (Pack)</t>
  </si>
  <si>
    <t>Oxford Learner’s French School Dictionary</t>
  </si>
  <si>
    <t>66-9</t>
  </si>
  <si>
    <t>66-A</t>
  </si>
  <si>
    <t>29-4</t>
  </si>
  <si>
    <t>29-A</t>
  </si>
  <si>
    <t>FJ5308</t>
  </si>
  <si>
    <t>FJ6718</t>
  </si>
  <si>
    <t>FJ6954</t>
  </si>
  <si>
    <t>FJ1676</t>
  </si>
  <si>
    <t>FJ1645</t>
  </si>
  <si>
    <t>FJ7123</t>
  </si>
  <si>
    <t>FJ9530</t>
  </si>
  <si>
    <t>FJ9660</t>
  </si>
  <si>
    <t>FJ8458</t>
  </si>
  <si>
    <t>FJEC1S</t>
  </si>
  <si>
    <t>FJJCBRS</t>
  </si>
  <si>
    <t>Genial! 1 (Cahier d'Activites ONLY)</t>
  </si>
  <si>
    <t>Genial! 2 (Cahier d'Activities ONLY)</t>
  </si>
  <si>
    <t>Ca Marche 1 (Portfolio only)</t>
  </si>
  <si>
    <t>Ca Marche 2 (Portfolio only)</t>
  </si>
  <si>
    <t>Vive La France 2/Portfolio</t>
  </si>
  <si>
    <t>VF2</t>
  </si>
  <si>
    <t>Vive La France 2 Portfolio only</t>
  </si>
  <si>
    <t>VLF2P</t>
  </si>
  <si>
    <t>Vive La France 1</t>
  </si>
  <si>
    <t>VF1</t>
  </si>
  <si>
    <t>Complete French Grammar</t>
  </si>
  <si>
    <t>CFG</t>
  </si>
  <si>
    <t>On Y Va !</t>
  </si>
  <si>
    <t>ADI5051S</t>
  </si>
  <si>
    <t>AFR7181S</t>
  </si>
  <si>
    <t>AFR7183S</t>
  </si>
  <si>
    <t>AFR7184S</t>
  </si>
  <si>
    <t>AFR8101S</t>
  </si>
  <si>
    <t>RFR6111S</t>
  </si>
  <si>
    <t>Educate.ie French exam papers (SEC and Sample Papers) (Common)</t>
  </si>
  <si>
    <t>EPJ 018</t>
  </si>
  <si>
    <t>BJC5093S</t>
  </si>
  <si>
    <t>Less Stress More Success French JC</t>
  </si>
  <si>
    <t>Total for Section 10: French / Fraincis</t>
  </si>
  <si>
    <t>Section 11: Geography / Tíreolaíocht</t>
  </si>
  <si>
    <t> 9780714425511</t>
  </si>
  <si>
    <t>Living Geography (Pack) incl. Workbook</t>
  </si>
  <si>
    <t>Living Geography Workbook</t>
  </si>
  <si>
    <t>Living Geography Teacher’s Resource Book</t>
  </si>
  <si>
    <t>07-02</t>
  </si>
  <si>
    <t>07-A</t>
  </si>
  <si>
    <t>0-37</t>
  </si>
  <si>
    <t>0-3A</t>
  </si>
  <si>
    <t>YJ6732</t>
  </si>
  <si>
    <t>YJ7050</t>
  </si>
  <si>
    <t>YJ8991</t>
  </si>
  <si>
    <t>YJ8267</t>
  </si>
  <si>
    <t>YJ9566</t>
  </si>
  <si>
    <t>YJ9962</t>
  </si>
  <si>
    <t>AT6942</t>
  </si>
  <si>
    <t>Skills for Exam Success Geography JC</t>
  </si>
  <si>
    <t>Down to Earth (2-pack)</t>
  </si>
  <si>
    <t>DTE</t>
  </si>
  <si>
    <t>DTES</t>
  </si>
  <si>
    <t xml:space="preserve">Edco Irish Students Atlas </t>
  </si>
  <si>
    <t>AGE5003S</t>
  </si>
  <si>
    <t xml:space="preserve">Edco New World Atlas </t>
  </si>
  <si>
    <t>AGE5017S</t>
  </si>
  <si>
    <t>AGE6341S</t>
  </si>
  <si>
    <t>AGE6342S</t>
  </si>
  <si>
    <t>AGE6343S</t>
  </si>
  <si>
    <t>Educate.ie Geography exam papers (SEC and Sample Papers) (Common)</t>
  </si>
  <si>
    <t>EPJ 013</t>
  </si>
  <si>
    <t>BJC5064S</t>
  </si>
  <si>
    <t>Traenacha in Éirinn</t>
  </si>
  <si>
    <t>GR1825</t>
  </si>
  <si>
    <t>An tUisce: Sú na Beatha</t>
  </si>
  <si>
    <t>GR1782</t>
  </si>
  <si>
    <t>Éire: Léarscáil Bhalla</t>
  </si>
  <si>
    <t>IT406</t>
  </si>
  <si>
    <t>An Chathair is a Tuairisc</t>
  </si>
  <si>
    <t>GR1618</t>
  </si>
  <si>
    <t>Ré Órga na Mainistreacha</t>
  </si>
  <si>
    <t>GR1721</t>
  </si>
  <si>
    <t>AGE6351S</t>
  </si>
  <si>
    <t>Total for Section 11: Geography / Tíreolaíocht</t>
  </si>
  <si>
    <t>Section 12: German / Gearmáinis</t>
  </si>
  <si>
    <t>Ohrwurm</t>
  </si>
  <si>
    <t> 9780714427973</t>
  </si>
  <si>
    <t>Ohrwurm CD set</t>
  </si>
  <si>
    <t>Zur Sache! 1: Themen</t>
  </si>
  <si>
    <t> 9780714418438</t>
  </si>
  <si>
    <t>Zur Sache! 2: Themen</t>
  </si>
  <si>
    <t>Hörthemen Junior (New Edition)</t>
  </si>
  <si>
    <t> 9780714423418</t>
  </si>
  <si>
    <t>Hörthemen Junior (New Edition) CD sets</t>
  </si>
  <si>
    <t>Viel Spaß! 1 New Ed. (Pack) - incl. Testbook &amp; CDs</t>
  </si>
  <si>
    <t>Viel Spaß! 1 New Ed. Test Booklet (Pack of 5)</t>
  </si>
  <si>
    <t>Viel Spaß! 2 New Ed. (Pack) - incl. Testbook &amp; CDs</t>
  </si>
  <si>
    <t>Viel Spaß! 2 New Ed. Test Booklet (Pack of 5)</t>
  </si>
  <si>
    <t>Alles Klar - Textbook &amp; Portfoliobuch</t>
  </si>
  <si>
    <t>93-7</t>
  </si>
  <si>
    <t>Alles Klar - Portfoliobuch</t>
  </si>
  <si>
    <t>93-C</t>
  </si>
  <si>
    <t>25-6</t>
  </si>
  <si>
    <t>25-6A</t>
  </si>
  <si>
    <t>GJ6756</t>
  </si>
  <si>
    <t>GJ7005</t>
  </si>
  <si>
    <t>GJ1737</t>
  </si>
  <si>
    <t>GJ1706</t>
  </si>
  <si>
    <t>Gute Frage! 1 (shrink-wrapped Txt&amp;WB) JC</t>
  </si>
  <si>
    <t>Gute Frage! 1 (Activity Book ONLY)</t>
  </si>
  <si>
    <t>Gute Frage! 2 (Shrink-wrapped TXT*WB) JC</t>
  </si>
  <si>
    <t>Gute Frage! 2 (Activity Book Only)</t>
  </si>
  <si>
    <t>Mach Mit! 2/Portfolio</t>
  </si>
  <si>
    <t>MC2</t>
  </si>
  <si>
    <t>Mach Mit! 2 Portfolio only</t>
  </si>
  <si>
    <t>PMC2</t>
  </si>
  <si>
    <t>Mach Mit! 1</t>
  </si>
  <si>
    <t>MC1</t>
  </si>
  <si>
    <t>Complete German Grammar (1st-6th Yr)</t>
  </si>
  <si>
    <t>CGG</t>
  </si>
  <si>
    <t>AGM5111S</t>
  </si>
  <si>
    <t>AGM5113S</t>
  </si>
  <si>
    <t>AGM5114S</t>
  </si>
  <si>
    <t>AGM5121S</t>
  </si>
  <si>
    <t>AGM5123S</t>
  </si>
  <si>
    <t>AGM5124S</t>
  </si>
  <si>
    <t>Educate.ie German exam papers (SEC and Sample Papers) (Common)</t>
  </si>
  <si>
    <t>EPJ 020</t>
  </si>
  <si>
    <t>BJC5193S</t>
  </si>
  <si>
    <t>Total for Section 12: German / Gearmáinis</t>
  </si>
  <si>
    <t>Section 13: Graphics / Grafaic</t>
  </si>
  <si>
    <t>45-8</t>
  </si>
  <si>
    <t>World of Graphics - Activity Book</t>
  </si>
  <si>
    <t>45-B</t>
  </si>
  <si>
    <t>63-9</t>
  </si>
  <si>
    <t>63-B</t>
  </si>
  <si>
    <t>TG8606</t>
  </si>
  <si>
    <t>Understanding Technical Graphics Text &amp; Workbook JC</t>
  </si>
  <si>
    <t>Understanding Technical Graphics Workbook JC</t>
  </si>
  <si>
    <t>Educate.ie Graphics exam papers (SEC and Sample Papers – Revised) (Common)</t>
  </si>
  <si>
    <t>EPJ 024</t>
  </si>
  <si>
    <t>An Ghrafaic Theicniúil: Téacs agus Cleachtaí</t>
  </si>
  <si>
    <t>An Ghrafaic Theicniúil: Téacs agus Cleachtaí (Leabhar Saothair)</t>
  </si>
  <si>
    <t>IT566</t>
  </si>
  <si>
    <t>IT567</t>
  </si>
  <si>
    <t>BJC5121S</t>
  </si>
  <si>
    <t>Total for Section 13: Graphics / Grafaic</t>
  </si>
  <si>
    <t>Section 14: Home Economics / Eacnamaíocht Bhaile</t>
  </si>
  <si>
    <t> 9780714427133</t>
  </si>
  <si>
    <t>Essential Home Economics (Pack) – incl. Workbook</t>
  </si>
  <si>
    <t>Essential Home Economics Workbook</t>
  </si>
  <si>
    <t>Smart Cooking 1 (Third Edition)</t>
  </si>
  <si>
    <t>Smart Cooking 2</t>
  </si>
  <si>
    <t>51-2</t>
  </si>
  <si>
    <t>51-2A</t>
  </si>
  <si>
    <t>51-2B</t>
  </si>
  <si>
    <t>HC8960</t>
  </si>
  <si>
    <t>HC8946</t>
  </si>
  <si>
    <t>Now You're Cooking JC</t>
  </si>
  <si>
    <t>Zest for Life (TXT &amp; WBBK) JC</t>
  </si>
  <si>
    <t>Zest for Life (WkBk ONLY)</t>
  </si>
  <si>
    <t>AHE7051S</t>
  </si>
  <si>
    <t>AHE7052S</t>
  </si>
  <si>
    <t>AHE7053S</t>
  </si>
  <si>
    <t>AHE7057S</t>
  </si>
  <si>
    <t>AHE7058S</t>
  </si>
  <si>
    <t>AHE7060S</t>
  </si>
  <si>
    <t>Educate.ie Home Economics exam papers (SEC &amp; Sample Papers) (Common)</t>
  </si>
  <si>
    <t>EPJ 015</t>
  </si>
  <si>
    <t>BJC5071S</t>
  </si>
  <si>
    <t xml:space="preserve">Less Stress More Success Home Economics JC </t>
  </si>
  <si>
    <t>Skills for Exam Success Home Economics JC</t>
  </si>
  <si>
    <t>Total for Section 14: Home Economics / Eacnamaíocht Bhaile</t>
  </si>
  <si>
    <t>Section 15: Italian / Iodáilis</t>
  </si>
  <si>
    <t>Total for Section 15: Italian / Iodáilis</t>
  </si>
  <si>
    <t>Section 16: Jewish Studies / Staidéar Giúdach</t>
  </si>
  <si>
    <t>Total for Section 16: Jewish Studies / Staidéar Giúdach</t>
  </si>
  <si>
    <t>Section 17: Music /Ceol</t>
  </si>
  <si>
    <t>Music Maker JC</t>
  </si>
  <si>
    <t>AMU5051S</t>
  </si>
  <si>
    <t>AMU5056S</t>
  </si>
  <si>
    <t>AMU5061S</t>
  </si>
  <si>
    <t>AMU5066S</t>
  </si>
  <si>
    <t>AMU5071S</t>
  </si>
  <si>
    <t>BJC5131S</t>
  </si>
  <si>
    <t xml:space="preserve">Pitch Perfect - Activity Book </t>
  </si>
  <si>
    <t>AMU5073S</t>
  </si>
  <si>
    <t>Pitch Perfect - Manuscript Book</t>
  </si>
  <si>
    <t>AMU5076S</t>
  </si>
  <si>
    <t>Total for Section 17: Music /Ceol</t>
  </si>
  <si>
    <t>Section 18: Physical Education / Corpoideachas</t>
  </si>
  <si>
    <t>PD8205</t>
  </si>
  <si>
    <t>PD7951</t>
  </si>
  <si>
    <t>Time to Move 2EDN JC</t>
  </si>
  <si>
    <t>Starting Blocks</t>
  </si>
  <si>
    <t>SBL</t>
  </si>
  <si>
    <t>Total for Section 18: Physical Education / Corpoideachas</t>
  </si>
  <si>
    <t>Section 19: Religious Education / Oideachas Reiligiúin</t>
  </si>
  <si>
    <t>RJ9931</t>
  </si>
  <si>
    <t>Beliefs in Our World 2EDN (Shrink Wrapped with Skills Book)</t>
  </si>
  <si>
    <t>Beliefs in Our World 2EDN Skills Book Only</t>
  </si>
  <si>
    <t>Faith Alive 2nd. ed. (2-Pack)</t>
  </si>
  <si>
    <t>FA2</t>
  </si>
  <si>
    <t>Faith Alive 2nd. ed. SkillsBook</t>
  </si>
  <si>
    <t>FAS</t>
  </si>
  <si>
    <t>ARE5041S</t>
  </si>
  <si>
    <t>ARE5042S</t>
  </si>
  <si>
    <t>ARE5043S</t>
  </si>
  <si>
    <t>ARE5046S</t>
  </si>
  <si>
    <t>ARE5047S</t>
  </si>
  <si>
    <t>ARE5048S</t>
  </si>
  <si>
    <t>ARE5051S</t>
  </si>
  <si>
    <t>Educate.ie Religious Education exam papers (SEC and Sample Papers) (Common)</t>
  </si>
  <si>
    <t>EPJ 026</t>
  </si>
  <si>
    <t>BJC5211S</t>
  </si>
  <si>
    <t>Less Stress More Success JC Religious Education</t>
  </si>
  <si>
    <t>Total for Section 19: Religious Education / Oideachas Reiligiúin</t>
  </si>
  <si>
    <t>Section 20: Science / An Eolaíocht</t>
  </si>
  <si>
    <t>Active Science 2nd Edition (Pack)</t>
  </si>
  <si>
    <t>Active Science 2nd Edition - Workbook</t>
  </si>
  <si>
    <t>Active Science 2nd Edition - Teacher’s Manual</t>
  </si>
  <si>
    <t>Active Science (Pack)</t>
  </si>
  <si>
    <t> 9780714430010</t>
  </si>
  <si>
    <t>Active Science Workbook</t>
  </si>
  <si>
    <t>Active Science Teacher’s Manual</t>
  </si>
  <si>
    <t>03-04</t>
  </si>
  <si>
    <t>03-A</t>
  </si>
  <si>
    <t>03-B</t>
  </si>
  <si>
    <t>SC6775</t>
  </si>
  <si>
    <t>SC0983</t>
  </si>
  <si>
    <t>SC7647</t>
  </si>
  <si>
    <t>SC9443</t>
  </si>
  <si>
    <t>SC9481</t>
  </si>
  <si>
    <t>SC9498</t>
  </si>
  <si>
    <t>SC0075</t>
  </si>
  <si>
    <t>Skills for Exam Success Science</t>
  </si>
  <si>
    <t>Sparking Science JC (Txt &amp; SKILLS BK Shrink Wrapped)</t>
  </si>
  <si>
    <t>Sparking Science JC (SKILLS BK ONLY)</t>
  </si>
  <si>
    <t>Investigating Science JC (TXT &amp; WkBk Shrink Wrapped)</t>
  </si>
  <si>
    <t>Investigating Science JC Workbook</t>
  </si>
  <si>
    <t>Investigating Science JC key booklet</t>
  </si>
  <si>
    <t>NOSW2</t>
  </si>
  <si>
    <t>WNOS</t>
  </si>
  <si>
    <t>The Nature of Science 2nd Ed. Investigation Journal</t>
  </si>
  <si>
    <t>SIJ2</t>
  </si>
  <si>
    <t>Exam Ready Science 2nd Ed.</t>
  </si>
  <si>
    <t>ERS2</t>
  </si>
  <si>
    <t>ASC5437S</t>
  </si>
  <si>
    <t>ASC5438S</t>
  </si>
  <si>
    <t>ASC5441S</t>
  </si>
  <si>
    <t>ASC5442S</t>
  </si>
  <si>
    <t>ASC5443S</t>
  </si>
  <si>
    <t>RSE6111S</t>
  </si>
  <si>
    <t>Educate.ie Science exam papers (SEC and Sample Papers) (Common)</t>
  </si>
  <si>
    <t>EPJ 016</t>
  </si>
  <si>
    <t>BJC5105S</t>
  </si>
  <si>
    <t>Science Works - Text Book &amp; Workbook Pack</t>
  </si>
  <si>
    <t>Lettertec</t>
  </si>
  <si>
    <t>PBK146</t>
  </si>
  <si>
    <t>Science Works - Workbook only</t>
  </si>
  <si>
    <t xml:space="preserve">Less Stress More Success Science JC </t>
  </si>
  <si>
    <t>Science Works - Experiment Book</t>
  </si>
  <si>
    <t>Science Solutions 2nd Edition</t>
  </si>
  <si>
    <t>Yes</t>
  </si>
  <si>
    <t>DCG Solutions/Science Solutions</t>
  </si>
  <si>
    <t>Understanding Science (Textbook and Activity Book Set)</t>
  </si>
  <si>
    <t>Understanding Science Textbook</t>
  </si>
  <si>
    <t>Understanding Science Activity Book</t>
  </si>
  <si>
    <t>JCS Question Bank Workbook Vol 1</t>
  </si>
  <si>
    <t>Flare Science</t>
  </si>
  <si>
    <t>Total for Section 20: Science / An Eolaíocht</t>
  </si>
  <si>
    <t>Section 21: Spanish / Spáinnis</t>
  </si>
  <si>
    <t>¡Te escucho!</t>
  </si>
  <si>
    <t>37-8</t>
  </si>
  <si>
    <t>37-A</t>
  </si>
  <si>
    <t>SJ5087</t>
  </si>
  <si>
    <t>SJ1782</t>
  </si>
  <si>
    <t>SJ1522</t>
  </si>
  <si>
    <t>SJ7239</t>
  </si>
  <si>
    <t>SJ9547</t>
  </si>
  <si>
    <t>SJ9615</t>
  </si>
  <si>
    <t>SJ9585</t>
  </si>
  <si>
    <t>Complete Spanish Grammar (1st-6th Yr)</t>
  </si>
  <si>
    <t>CSG</t>
  </si>
  <si>
    <t>ASH5051S</t>
  </si>
  <si>
    <t>ASH5053S</t>
  </si>
  <si>
    <t>ASH5054S</t>
  </si>
  <si>
    <t>ASH5061S</t>
  </si>
  <si>
    <t>ASH5063S</t>
  </si>
  <si>
    <t>ASH5064S</t>
  </si>
  <si>
    <t>BJC5155S</t>
  </si>
  <si>
    <t>Exam Skills Spanish</t>
  </si>
  <si>
    <t>ESS</t>
  </si>
  <si>
    <t>Total for Section 21: Spanish / Spáinnis</t>
  </si>
  <si>
    <t>Section 22: SPHE / Oideachas Sóisialta, Pearsanta agus Sláinte (OSPS)</t>
  </si>
  <si>
    <t>10-2</t>
  </si>
  <si>
    <t>59-5</t>
  </si>
  <si>
    <t>59-4</t>
  </si>
  <si>
    <t>WJ6398</t>
  </si>
  <si>
    <t>SE1843</t>
  </si>
  <si>
    <t>SE5179</t>
  </si>
  <si>
    <t>SE5025</t>
  </si>
  <si>
    <t>My Wellbeing Journey 1 2nd Ed.JC</t>
  </si>
  <si>
    <t>My Wellbeing Journey 2 2nd Ed.JC</t>
  </si>
  <si>
    <t>My Wellbeing – Year 1</t>
  </si>
  <si>
    <t>MY1</t>
  </si>
  <si>
    <t>My Wellbeing – Year 2</t>
  </si>
  <si>
    <t>MY2</t>
  </si>
  <si>
    <t>Sláinte agus folláine osps 1</t>
  </si>
  <si>
    <t>ASP5146S</t>
  </si>
  <si>
    <t>Sláinte agus folláine osps 2</t>
  </si>
  <si>
    <t>ASP5156S</t>
  </si>
  <si>
    <t>Sláinte agus folláine osps 3</t>
  </si>
  <si>
    <t>ASP5166S</t>
  </si>
  <si>
    <t>Health and Wellbeing SPHE 1 (2023)</t>
  </si>
  <si>
    <t>ASP5171S</t>
  </si>
  <si>
    <t>Health and Wellbeing SPHE 2 (2024)</t>
  </si>
  <si>
    <t>ASP5181S</t>
  </si>
  <si>
    <t>Health and Wellbeing SPHE 3 (2024)</t>
  </si>
  <si>
    <t>ASP5191S</t>
  </si>
  <si>
    <t>9781804582350 </t>
  </si>
  <si>
    <t>Total for Section 22: SPHE / Oideachas Sóisialta, Pearsanta agus Sláinte (OSPS)</t>
  </si>
  <si>
    <t>Section 23: Visual Art / Amharc-ealaín</t>
  </si>
  <si>
    <t>91-1</t>
  </si>
  <si>
    <t>Art Odyssey</t>
  </si>
  <si>
    <t>Art, Craft &amp; Design JC</t>
  </si>
  <si>
    <t>Art &amp; Design Workbook JC</t>
  </si>
  <si>
    <t>Total for Section 23: Visual Art / Amharc-ealaín</t>
  </si>
  <si>
    <t>Section 24: Wood Technology / Theicneolaíocht Adhmaid</t>
  </si>
  <si>
    <t>86-7</t>
  </si>
  <si>
    <t>87-4</t>
  </si>
  <si>
    <t>87-A</t>
  </si>
  <si>
    <t>Design Roots 2EDN (S/Wrapped with Proj/Activity book) JC</t>
  </si>
  <si>
    <t>Design Roots 2EDN Project/Activity book Only JC</t>
  </si>
  <si>
    <t>Wood Technology - Pack</t>
  </si>
  <si>
    <t>ATE5341S</t>
  </si>
  <si>
    <t>ATE5342S</t>
  </si>
  <si>
    <t>ATE5343S</t>
  </si>
  <si>
    <t>Educate.ie Wood Technology exam papers (SEC Papers) (Common)</t>
  </si>
  <si>
    <t>EPJ 014</t>
  </si>
  <si>
    <t>BJC5125S</t>
  </si>
  <si>
    <t>Wood Technology - Theory &amp; Practice JC</t>
  </si>
  <si>
    <t>Teicneolaíocht Ábhar-Adhmad</t>
  </si>
  <si>
    <t>Teicneolaíocht Ábhar-Adhmad (Leabhar Saothair)</t>
  </si>
  <si>
    <t>Wood Technology - Theory &amp; Practice; Volume Two</t>
  </si>
  <si>
    <t>Wood Technology - Theory &amp; Practice; Volume Three</t>
  </si>
  <si>
    <t>Total for Section 24: Wood Technology / Theicneolaíocht Adhmaid</t>
  </si>
  <si>
    <t xml:space="preserve">Section 25: Junior Cycle schoolbooks not covered in subject sections 1 to 24 above </t>
  </si>
  <si>
    <t> 9781907330384</t>
  </si>
  <si>
    <t>Digital Media Literacy for Secondary Students- Workbook</t>
  </si>
  <si>
    <t>4Schools</t>
  </si>
  <si>
    <t> 9781907330391</t>
  </si>
  <si>
    <t>Digital Media Literacy for Secondary Students- Teacher's Manual</t>
  </si>
  <si>
    <t>You Are Here - A Student's Guide to Navigating 1st Year Workbook</t>
  </si>
  <si>
    <t>You Are Here - Teacher Manual</t>
  </si>
  <si>
    <t>Junior Cycle Skills, Reflection, Evaluation and Plannning Journal</t>
  </si>
  <si>
    <t>Junior Cycle Skills, Reflection, Evaluation and Plannning Journal - Teacher Manual</t>
  </si>
  <si>
    <t>Learning to Learn</t>
  </si>
  <si>
    <t>Super Generation</t>
  </si>
  <si>
    <t>Learning to Learn - Teacher Manual</t>
  </si>
  <si>
    <t>LET's Stand for Secondary Students</t>
  </si>
  <si>
    <t>LET's Stand for Secondary Students - teacher manual</t>
  </si>
  <si>
    <t>A Parent's Guide to the Junior Cycle</t>
  </si>
  <si>
    <t xml:space="preserve">Teacher Planner </t>
  </si>
  <si>
    <t>Standard Student Learning Journal</t>
  </si>
  <si>
    <t>Are We Human?</t>
  </si>
  <si>
    <t>N/A</t>
  </si>
  <si>
    <t>Examcraft Past Mock Exam Papers - Irish - LC - HL</t>
  </si>
  <si>
    <t>Tóraíocht Teanga</t>
  </si>
  <si>
    <t>97-6</t>
  </si>
  <si>
    <t>Tumadh Teanga</t>
  </si>
  <si>
    <t>98-3</t>
  </si>
  <si>
    <t>1-05</t>
  </si>
  <si>
    <t>Educate.ie Leaving Certificate HL Gaeilge exam papers (includes 20 Picture Sequences)</t>
  </si>
  <si>
    <t xml:space="preserve">Educate.ie </t>
  </si>
  <si>
    <t>EPL 052</t>
  </si>
  <si>
    <t xml:space="preserve">Educate.ie Leaving Certificate OL Gaeilge exam papers (includes 20 Picture Sequences) </t>
  </si>
  <si>
    <t>EPL 053</t>
  </si>
  <si>
    <t>An Triail</t>
  </si>
  <si>
    <t>IT657</t>
  </si>
  <si>
    <t>An Capall agus a Ghiolla</t>
  </si>
  <si>
    <t>GR1867</t>
  </si>
  <si>
    <t>Dracula</t>
  </si>
  <si>
    <t>GR1847</t>
  </si>
  <si>
    <t>Tír na Deo</t>
  </si>
  <si>
    <t>GR1863</t>
  </si>
  <si>
    <r>
      <rPr>
        <sz val="11"/>
        <color theme="1"/>
        <rFont val="Calibri"/>
        <family val="2"/>
        <scheme val="minor"/>
      </rPr>
      <t>An Leon, an Bandraoi agus an Prios Éadaigh</t>
    </r>
    <r>
      <rPr>
        <b/>
        <sz val="11"/>
        <color theme="0"/>
        <rFont val="Calibri"/>
        <family val="2"/>
        <scheme val="minor"/>
      </rPr>
      <t>An Leon</t>
    </r>
  </si>
  <si>
    <t>GR1830</t>
  </si>
  <si>
    <t>Mentor</t>
  </si>
  <si>
    <t xml:space="preserve">LLI </t>
  </si>
  <si>
    <t xml:space="preserve">Mentor </t>
  </si>
  <si>
    <t>GS</t>
  </si>
  <si>
    <t>Bua sa Bhéaltriail (Oral Exam)</t>
  </si>
  <si>
    <t xml:space="preserve">Yes </t>
  </si>
  <si>
    <t>BSB</t>
  </si>
  <si>
    <t>Prós agus Filíocht LC HL</t>
  </si>
  <si>
    <t>Prós agus Filíocht LC OL</t>
  </si>
  <si>
    <t xml:space="preserve">Samhlaíocht HL (Text + Wk/bk + FREE Prós and Filíocht) </t>
  </si>
  <si>
    <t>Samhlaíocht HL Leabhrán don Scrúdú Cainte</t>
  </si>
  <si>
    <t xml:space="preserve">Spreagadh OL (Text + Wkbk + FREE Prós and Filíocht) </t>
  </si>
  <si>
    <t>Spreagadh OL Leabhrán don Scrúdú Cainte</t>
  </si>
  <si>
    <t>Bua na Teanga</t>
  </si>
  <si>
    <t>An Triail Notes</t>
  </si>
  <si>
    <t>Less Stress More Success LC Irish (Higher Level)</t>
  </si>
  <si>
    <t>Less Stress More Success LC Irish (Ordinary Level)</t>
  </si>
  <si>
    <t>Edco Exam Papers - LC Gaeilge Bonn. (FL) - Páipéir</t>
  </si>
  <si>
    <t>BLC6010S</t>
  </si>
  <si>
    <t>BLC6011S</t>
  </si>
  <si>
    <t>BLC6012S</t>
  </si>
  <si>
    <t>AIR7321S</t>
  </si>
  <si>
    <t>AIR7331S</t>
  </si>
  <si>
    <t>Sraith Pictiur 2027</t>
  </si>
  <si>
    <t>Ar Aghaidh Libh Gnath - LC</t>
  </si>
  <si>
    <t>AIR7401S</t>
  </si>
  <si>
    <t>Ar Aghaidh Libh Ard - LC</t>
  </si>
  <si>
    <t>AIR7411S</t>
  </si>
  <si>
    <t>An Triail Leabhar Notai</t>
  </si>
  <si>
    <t>AIR9030S</t>
  </si>
  <si>
    <t>Graimear An Draoi</t>
  </si>
  <si>
    <t>Graiméar - Is Feidir Leat</t>
  </si>
  <si>
    <t>Focloir Eagran Nua</t>
  </si>
  <si>
    <t>Gearrchursa Gramadai</t>
  </si>
  <si>
    <t xml:space="preserve">Focloir &amp; Litriu              </t>
  </si>
  <si>
    <t xml:space="preserve">Gearrscealta An Phiarsaigh    </t>
  </si>
  <si>
    <t>AIR5011S</t>
  </si>
  <si>
    <t>Toraiocht Dhiarmada &amp; Ghrainne</t>
  </si>
  <si>
    <t>AIR5013S</t>
  </si>
  <si>
    <t xml:space="preserve">Deoraiocht Paperback Edition  </t>
  </si>
  <si>
    <t>AIR5015S</t>
  </si>
  <si>
    <t>An t-Oileannach - Paperback</t>
  </si>
  <si>
    <t>AIR5020S</t>
  </si>
  <si>
    <t>Peig Irish Edition</t>
  </si>
  <si>
    <t>AIR5005S</t>
  </si>
  <si>
    <t>Peig English Edition Paperback</t>
  </si>
  <si>
    <t>ASS5051G</t>
  </si>
  <si>
    <t>Revise Wise LC Irish Higher - Exam Guide</t>
  </si>
  <si>
    <t>RIR6121S</t>
  </si>
  <si>
    <t xml:space="preserve">Revise Wise LC Irish Ordinary - Exam Guide </t>
  </si>
  <si>
    <t>RIR6122S</t>
  </si>
  <si>
    <t>Feabhas - TY Irish</t>
  </si>
  <si>
    <t>ATR7511S</t>
  </si>
  <si>
    <t xml:space="preserve">Make the Transition Irish - TY Irish </t>
  </si>
  <si>
    <t>ATR7411S</t>
  </si>
  <si>
    <t>IT2505</t>
  </si>
  <si>
    <t>Tasiceal</t>
  </si>
  <si>
    <t>An dTuigeann tu?Ardteist - Ardleibheal</t>
  </si>
  <si>
    <t>An dTuigeann tu?Ardteist - (OL)</t>
  </si>
  <si>
    <t>Tabhair Leat I! (Revised)</t>
  </si>
  <si>
    <t>A Thig Na Tit Orm</t>
  </si>
  <si>
    <t>A Thig Na Tit Orm Notai</t>
  </si>
  <si>
    <t>Examcraft Past Mock Exam Papers - English - LC - HL</t>
  </si>
  <si>
    <t>Hands-On Paper 1 Textbook (Ordinary Level)</t>
  </si>
  <si>
    <t>18-8</t>
  </si>
  <si>
    <t>Hands-On Paper 1 Textbook (Higher Level)</t>
  </si>
  <si>
    <t>88-1</t>
  </si>
  <si>
    <t>Verse HL 2027 - Textbook + Poetry Skills Portfolio</t>
  </si>
  <si>
    <t>0-06</t>
  </si>
  <si>
    <t>Verse HL 2027 - Poetry Skills Portfolio</t>
  </si>
  <si>
    <t>0-06A</t>
  </si>
  <si>
    <t>Verse OL 2027</t>
  </si>
  <si>
    <t>02-0</t>
  </si>
  <si>
    <t>99-2</t>
  </si>
  <si>
    <t>Hamlet (Shakespeare Series)</t>
  </si>
  <si>
    <t>74-7</t>
  </si>
  <si>
    <t>King Lear (Shakespeare Series)</t>
  </si>
  <si>
    <t>44-0</t>
  </si>
  <si>
    <t>Macbeth (Shakespeare Series)</t>
  </si>
  <si>
    <t>40-2</t>
  </si>
  <si>
    <t>Home Before Night - Nifty Notes</t>
  </si>
  <si>
    <t>88-4</t>
  </si>
  <si>
    <t>How Many Miles to Babylon? - Nifty Notes</t>
  </si>
  <si>
    <t>38-9</t>
  </si>
  <si>
    <t>Sive - Nifty Notes</t>
  </si>
  <si>
    <t>87-7</t>
  </si>
  <si>
    <t>The Comparative Study: A Structured Approach</t>
  </si>
  <si>
    <t>56-6</t>
  </si>
  <si>
    <t xml:space="preserve">Educate.ie Leaving Certificate HL English exam papers (includes 4 Sample Paper 2s) </t>
  </si>
  <si>
    <t>EPL 050</t>
  </si>
  <si>
    <t xml:space="preserve">Educate.ie Leaving Certificate OL English exam papers (includes 4 Sample Paper 2s) </t>
  </si>
  <si>
    <t>EPL 051</t>
  </si>
  <si>
    <t>RUB2</t>
  </si>
  <si>
    <t>Paper One Key Skills HL 2nd Ed.</t>
  </si>
  <si>
    <t>POH2</t>
  </si>
  <si>
    <t>New English Key Notes HL 2027</t>
  </si>
  <si>
    <t>K27H</t>
  </si>
  <si>
    <t>New English Key Notes OL 2027</t>
  </si>
  <si>
    <t>K27O</t>
  </si>
  <si>
    <t>K26H</t>
  </si>
  <si>
    <t>K26O</t>
  </si>
  <si>
    <t>Hamlet</t>
  </si>
  <si>
    <t>HAM</t>
  </si>
  <si>
    <t>Othello</t>
  </si>
  <si>
    <t>OTH</t>
  </si>
  <si>
    <t>King Lear</t>
  </si>
  <si>
    <t xml:space="preserve">KL </t>
  </si>
  <si>
    <t>Poetry Focus 2027</t>
  </si>
  <si>
    <t>Shakespeare Focus: Othello</t>
  </si>
  <si>
    <t>Shakespeare Focus: Macbeth</t>
  </si>
  <si>
    <t>Shakespeare Focus: Hamlet</t>
  </si>
  <si>
    <t>Shakespeare Focus: King Lear</t>
  </si>
  <si>
    <t>New Explorations, 6th Ed.</t>
  </si>
  <si>
    <t>New Language Lessons Higher Level Paper 1, 2nd Edition</t>
  </si>
  <si>
    <t>Language Lessons Ordinary Level Paper 1</t>
  </si>
  <si>
    <t>Less Stress More Success LC English (Higher Level)</t>
  </si>
  <si>
    <t xml:space="preserve">Edco Exam Papers - LC English Ordinary (OL) Sample &amp; Past Papers </t>
  </si>
  <si>
    <t>BLC6021S</t>
  </si>
  <si>
    <t xml:space="preserve">Edco Exam Papers - LC English Higher (HL) Sample &amp; Past Papers </t>
  </si>
  <si>
    <t>BLC6022S</t>
  </si>
  <si>
    <t>AEN5726S</t>
  </si>
  <si>
    <t>LC English Paper 1 - An Essential Guide to LC English Paper 1</t>
  </si>
  <si>
    <t>AEN6501S</t>
  </si>
  <si>
    <t>Othello - Exam 2027</t>
  </si>
  <si>
    <t>AEN6091S</t>
  </si>
  <si>
    <t>Macbeth - Exam 2026</t>
  </si>
  <si>
    <t>AEN6095S</t>
  </si>
  <si>
    <t>AEN6092S</t>
  </si>
  <si>
    <t>AEN6094S</t>
  </si>
  <si>
    <t>Edco Oxford School Dictionary</t>
  </si>
  <si>
    <t>ADI0017P</t>
  </si>
  <si>
    <t>Revise Wise LC English Ordinary - Exam Guide</t>
  </si>
  <si>
    <t>REN5122S</t>
  </si>
  <si>
    <t xml:space="preserve">Revise Wise LC English Higher - Exam Guide </t>
  </si>
  <si>
    <t>REN6121S</t>
  </si>
  <si>
    <t>ET5575</t>
  </si>
  <si>
    <t>Beyond Words  - TY English</t>
  </si>
  <si>
    <t>ATR7501S</t>
  </si>
  <si>
    <t xml:space="preserve">Make the Transition English - TY English </t>
  </si>
  <si>
    <t>ATR7401S</t>
  </si>
  <si>
    <t>EL8937</t>
  </si>
  <si>
    <t>E5011</t>
  </si>
  <si>
    <t>ELKLN</t>
  </si>
  <si>
    <t>Poetry Now 2026</t>
  </si>
  <si>
    <t>Poetry Speaks 2026 (OL)</t>
  </si>
  <si>
    <t>Revolutions (Pack)</t>
  </si>
  <si>
    <t>Language in Focus</t>
  </si>
  <si>
    <t xml:space="preserve">Free Online Maths Grinds - Workbook; Fifth Year Higher Level </t>
  </si>
  <si>
    <t xml:space="preserve">Free Online Maths Grinds - Workbook; Sixth Year Ordinary Level </t>
  </si>
  <si>
    <t xml:space="preserve">Free Online Maths Grinds - Workbook; Sixth Year Higher Level </t>
  </si>
  <si>
    <t>Scrúdú na hArdteistiméireachta, Tionscadal Mata P1 and P2 - AL (LC HL Maths)</t>
  </si>
  <si>
    <t>Scrúdú na hArdteistiméireachta, Tionscadal Mata P1 and P2 - GL (LC OL Maths)</t>
  </si>
  <si>
    <t>Examcraft Past Mock Exam Papers - Maths - LC - HL</t>
  </si>
  <si>
    <t>Real Maths 1 - Leaving Certificate Foundation Level</t>
  </si>
  <si>
    <t>92-4</t>
  </si>
  <si>
    <t>Real Maths 2 - Leaving Certificate Foundation Level</t>
  </si>
  <si>
    <t>96-2</t>
  </si>
  <si>
    <t>Power of Maths - Paper 1 (Higher Level)</t>
  </si>
  <si>
    <t>96-8</t>
  </si>
  <si>
    <t>Power of Maths - Paper 1 (Higher Level) Activity Book</t>
  </si>
  <si>
    <t>63-A</t>
  </si>
  <si>
    <t>Power of Maths - Paper 1 (Ordinary Level)</t>
  </si>
  <si>
    <t>94-2</t>
  </si>
  <si>
    <t>Power of Maths - Paper 1 (Ordinary Level) Activity Book</t>
  </si>
  <si>
    <t>62-A</t>
  </si>
  <si>
    <t>Power of Maths - Paper 2 (Higher Level)</t>
  </si>
  <si>
    <t>52-9</t>
  </si>
  <si>
    <t>Power of Maths - Paper 2 (Higher Level) Activity Book</t>
  </si>
  <si>
    <t>65-8</t>
  </si>
  <si>
    <t>Power of Maths - Paper 2 (Ordinary Level)</t>
  </si>
  <si>
    <t>29-5</t>
  </si>
  <si>
    <t>Power of Maths - Paper 2 (Ordinary Level) Activity Book</t>
  </si>
  <si>
    <t>64-1</t>
  </si>
  <si>
    <t>Educate.ie Leaving Certificate HL Maths exam papers</t>
  </si>
  <si>
    <t>EPL 054</t>
  </si>
  <si>
    <t>Educate.ie Leaving Certificate OL Maths exam papers</t>
  </si>
  <si>
    <t>EPL 055</t>
  </si>
  <si>
    <t>Educate.ie Leaving Certificate FL Maths exam papers (SEC and Sample Papers)</t>
  </si>
  <si>
    <t>EPL 056</t>
  </si>
  <si>
    <t xml:space="preserve">Transition Maths 2nd Edition </t>
  </si>
  <si>
    <t>TM2</t>
  </si>
  <si>
    <t>Foundation Maths for Leaving Certificate</t>
  </si>
  <si>
    <t>Available from publisher on request</t>
  </si>
  <si>
    <t>New Concise Project Maths 3A OL 2014 exam onwards</t>
  </si>
  <si>
    <t>New Concise Project Maths 3B OL 2014 exam onwards</t>
  </si>
  <si>
    <t>New Concise Project Maths 4 HL 2014 exam onwards</t>
  </si>
  <si>
    <t>New Concise Project Maths 5 HL 2014 exam onwards</t>
  </si>
  <si>
    <t>Destination Maths Ordinary Level</t>
  </si>
  <si>
    <t>Less Stress More Success LC Maths (Higher Level) Paper 1</t>
  </si>
  <si>
    <t>Less Stress More Success LC Maths (Higher Level) Paper 2</t>
  </si>
  <si>
    <t>Less Stress More Success LC Maths (Ordinary Level) Paper 1</t>
  </si>
  <si>
    <t>Less Stress More Success LC Maths (Ordinary Level) Paper 2</t>
  </si>
  <si>
    <t>Edco Exam Papers - LC Maths Ordinary Level B (OL) Past Papers</t>
  </si>
  <si>
    <t>BLC5041S</t>
  </si>
  <si>
    <t>Edco Exam Papers - LC Maths Higher Level A (HL) Past Papers</t>
  </si>
  <si>
    <t>BLC5042S</t>
  </si>
  <si>
    <t>Edco Exam Papers - LC Maths Foundation Level (FL) Past Papers</t>
  </si>
  <si>
    <t>BLC5040S</t>
  </si>
  <si>
    <t>Exam Solution Booklet - Mathematics A (HL) Fully Worked Solutions for 22 Exam Papers</t>
  </si>
  <si>
    <t>BLC5047S</t>
  </si>
  <si>
    <t>Exam Solution Booklet - Mathematics B (OL) Fully Worked Solutions for 22 Exam Papers</t>
  </si>
  <si>
    <t>BLC5046S</t>
  </si>
  <si>
    <t>BLC5044S</t>
  </si>
  <si>
    <t xml:space="preserve">Dynamic Maths Ordinary Book 1 - OL </t>
  </si>
  <si>
    <t>AMA5201S</t>
  </si>
  <si>
    <t>Dynamic Maths Ordinary Book 2 - OL</t>
  </si>
  <si>
    <t>AMA5205S</t>
  </si>
  <si>
    <t>Dynamic Maths Higher Book 1 - HL</t>
  </si>
  <si>
    <t>AMA5211S</t>
  </si>
  <si>
    <t>Dynamic Maths Higher Book 2 - HL</t>
  </si>
  <si>
    <t>AMA5215S</t>
  </si>
  <si>
    <t>Revise Wise LC Maths Higher P1 - Exam Guide</t>
  </si>
  <si>
    <t>RMA6121S</t>
  </si>
  <si>
    <t>Revise Wise LC Maths Higher P2 - Exam Guide</t>
  </si>
  <si>
    <t>RMA6122S</t>
  </si>
  <si>
    <t>Revise Wise LC Maths Ord P1 - Exam Guide</t>
  </si>
  <si>
    <t>RMA6123S</t>
  </si>
  <si>
    <t>Revise Wise LC Maths Ord P2 - Exam Guide</t>
  </si>
  <si>
    <t>RMA6124S</t>
  </si>
  <si>
    <t>MT6374</t>
  </si>
  <si>
    <t>ML1805</t>
  </si>
  <si>
    <t>ML7017</t>
  </si>
  <si>
    <t>ML6386</t>
  </si>
  <si>
    <t>ML6393</t>
  </si>
  <si>
    <t>AM9769</t>
  </si>
  <si>
    <t>AM1877</t>
  </si>
  <si>
    <t xml:space="preserve">Effective Maths Book 1 </t>
  </si>
  <si>
    <t>Text &amp; Tests 3 (New Edition)</t>
  </si>
  <si>
    <t>Text &amp; Tests Transition Year</t>
  </si>
  <si>
    <t xml:space="preserve">Text &amp; Tests 4 </t>
  </si>
  <si>
    <t>Text &amp; Tests Foundation Level</t>
  </si>
  <si>
    <t>Scrúdú na hArdteistiméireachta, Stair - AL (LC History)</t>
  </si>
  <si>
    <t>The Making of Ireland (3rd Edition)</t>
  </si>
  <si>
    <t>97-3</t>
  </si>
  <si>
    <t>12-1</t>
  </si>
  <si>
    <t>Educate.ie Leaving Certificate History exam papers (H&amp;O)</t>
  </si>
  <si>
    <t>EPL 061</t>
  </si>
  <si>
    <t>Exam Skills History 2nd Edition</t>
  </si>
  <si>
    <t>ESH2</t>
  </si>
  <si>
    <t>Less Stress More Success LC History</t>
  </si>
  <si>
    <t>Edco Exam Papers - LC History OL &amp; HL - Sample &amp; Past Papers</t>
  </si>
  <si>
    <t>BLC5052S</t>
  </si>
  <si>
    <t>Case Study for 2026-2027 Movements for Political and Social Reform 1870-1914</t>
  </si>
  <si>
    <t>AHI7491S</t>
  </si>
  <si>
    <t>Politics &amp; Society in Northern Ireland 1949-1993 (Yellow)</t>
  </si>
  <si>
    <t>AHI7351S</t>
  </si>
  <si>
    <t>Movement For Reform 1870-1914 (Teal)</t>
  </si>
  <si>
    <t>AHI7361S</t>
  </si>
  <si>
    <t>Sovereignty &amp; Partition 1912-1949 (Blue)</t>
  </si>
  <si>
    <t>AHI7481S</t>
  </si>
  <si>
    <t>The United States &amp; The World 1945-1989 - 2nd Ed (Red)</t>
  </si>
  <si>
    <t>AHI7421S</t>
  </si>
  <si>
    <t>Na Stait Aontaithe &amp; An Domhan 1945-1989</t>
  </si>
  <si>
    <t>AHI7426S</t>
  </si>
  <si>
    <t>Dictatorship &amp; Democracy 1920-1945 (Green)</t>
  </si>
  <si>
    <t>AHI7441S</t>
  </si>
  <si>
    <t>Revise Wise LC History - Exam Guide</t>
  </si>
  <si>
    <t>RHI6132S</t>
  </si>
  <si>
    <t>ATR7331S</t>
  </si>
  <si>
    <t>Edco Exam Papers - LC Politics &amp; Society Sample and Past Papers</t>
  </si>
  <si>
    <t>BLC5056S</t>
  </si>
  <si>
    <t>HLEMPSR</t>
  </si>
  <si>
    <t>HL6458</t>
  </si>
  <si>
    <t>H1860</t>
  </si>
  <si>
    <t>H708X</t>
  </si>
  <si>
    <t>HLENSIT</t>
  </si>
  <si>
    <t>HLEDD</t>
  </si>
  <si>
    <t>HLEDR</t>
  </si>
  <si>
    <t>HL5837</t>
  </si>
  <si>
    <t>Technology for Leaving Certificate</t>
  </si>
  <si>
    <t>Edco Exam Papers - LC Construction Studies OL &amp; HL - SEC Past Papers</t>
  </si>
  <si>
    <t>BLC5215S</t>
  </si>
  <si>
    <t>Edco Exam Papers - LC Design &amp; Communication Graphics - SEC Past Papers</t>
  </si>
  <si>
    <t>BLC5205S</t>
  </si>
  <si>
    <t>BLC5050S</t>
  </si>
  <si>
    <t>Scrúdú na hArdteistiméireachta, Gnó - AL (LC Business)</t>
  </si>
  <si>
    <t>91-6</t>
  </si>
  <si>
    <t>91-L</t>
  </si>
  <si>
    <t>EPL 059</t>
  </si>
  <si>
    <t>94-5</t>
  </si>
  <si>
    <t>Educate.ie Leaving Certificate Accounting exam papers (H&amp;O)</t>
  </si>
  <si>
    <t>EPL 058</t>
  </si>
  <si>
    <t>Educate.ie Leaving Certificate Economics exam papers (H&amp;O)</t>
  </si>
  <si>
    <t>EPL 060</t>
  </si>
  <si>
    <t>Business Express 3rd Edition/Workbook (2-Pack)</t>
  </si>
  <si>
    <t>BX3</t>
  </si>
  <si>
    <t>Business Express 3rd Edition Workbook only</t>
  </si>
  <si>
    <t>WBX3</t>
  </si>
  <si>
    <t>Business Alive for New Senior Cycle (TXT + Exam Handbk)</t>
  </si>
  <si>
    <t>Business for Success (Textbook/Short-Answer Question Handbook)</t>
  </si>
  <si>
    <t>Business for Success Short-Answer Question Handbook</t>
  </si>
  <si>
    <t>Less Stress More Success LC Business</t>
  </si>
  <si>
    <t xml:space="preserve">No </t>
  </si>
  <si>
    <t>BLC5082S</t>
  </si>
  <si>
    <t>BLC5080S</t>
  </si>
  <si>
    <t>ABS5571S</t>
  </si>
  <si>
    <t>Inside Business - Pack</t>
  </si>
  <si>
    <t>ABS5651S</t>
  </si>
  <si>
    <t>Inside Business - Activity Book</t>
  </si>
  <si>
    <t>ABS5652S</t>
  </si>
  <si>
    <t>Inside Business - Pupil Textbook</t>
  </si>
  <si>
    <t>ABS5653S</t>
  </si>
  <si>
    <t>Revise Wise LC Business - Exam Guide</t>
  </si>
  <si>
    <t>RBS6141S</t>
  </si>
  <si>
    <t>Edco Exam Papers - LC Accounting Ordinary &amp; Higher Past Papers</t>
  </si>
  <si>
    <t>BLC5088S</t>
  </si>
  <si>
    <t xml:space="preserve">Senior Cycle Accounting - Pack - 4th Edition </t>
  </si>
  <si>
    <t>ABS5231S</t>
  </si>
  <si>
    <t>Senior Cycle Accounting -  Activity Book</t>
  </si>
  <si>
    <t>ABS5232S</t>
  </si>
  <si>
    <t xml:space="preserve">Senior Cycle Accounting - Pupil Textbook </t>
  </si>
  <si>
    <t>ABS5233S</t>
  </si>
  <si>
    <t>Revise Wise LC Accounting - Exam Guide A4</t>
  </si>
  <si>
    <t>RBS6124S</t>
  </si>
  <si>
    <t>Edco Exam Papers - LC Economics Sample &amp; Past Papers</t>
  </si>
  <si>
    <t>BLC5087S</t>
  </si>
  <si>
    <t>Positive Economics - Pack</t>
  </si>
  <si>
    <t>ABS7021S</t>
  </si>
  <si>
    <t>Positive Economics - Pupil Textbook</t>
  </si>
  <si>
    <t>ABS7023S</t>
  </si>
  <si>
    <t>Money Matters - TY Finance</t>
  </si>
  <si>
    <t>ATR7451S</t>
  </si>
  <si>
    <t xml:space="preserve">Make The Transition Business - TY Business </t>
  </si>
  <si>
    <t>GD Education</t>
  </si>
  <si>
    <t>ATR7351S</t>
  </si>
  <si>
    <t>BL0815</t>
  </si>
  <si>
    <t>LE3033</t>
  </si>
  <si>
    <t>Modern Accounting</t>
  </si>
  <si>
    <t>21st Century Business (4th Edition) Pack inlc. Workbook</t>
  </si>
  <si>
    <t>21st Century Business (3rd  Edition) Pack inlc. Workbook</t>
  </si>
  <si>
    <t xml:space="preserve">Leaving Cert Engineering </t>
  </si>
  <si>
    <t>Scrúdú na hArdteistiméireachta, Innealtóireacht - AL (LC Engineering)</t>
  </si>
  <si>
    <t>Educate.ie Leaving Certificate Engineering exam papers (H&amp;O)</t>
  </si>
  <si>
    <t>EPL 076</t>
  </si>
  <si>
    <t>New Engineering Technology - 3rd Ed</t>
  </si>
  <si>
    <t>ATE5021S</t>
  </si>
  <si>
    <t>Edco Exam Papers - LC Engineering OL &amp; HL Past Papers</t>
  </si>
  <si>
    <t>BLC5211S</t>
  </si>
  <si>
    <t xml:space="preserve">Engineering In The World - TY Engineering </t>
  </si>
  <si>
    <t>ATR7461S</t>
  </si>
  <si>
    <t>Examcraft Past Mock Exam Papers - French - LC - HL</t>
  </si>
  <si>
    <t>À la une - Textbook + Hors-série Exercise and Oral Book</t>
  </si>
  <si>
    <t>47-8</t>
  </si>
  <si>
    <t>À la une - Hors-série Exercise and Oral Book</t>
  </si>
  <si>
    <t>47-A</t>
  </si>
  <si>
    <t>À la une (as Gaeilge) - Textbook + Hors-série Exercise and Oral Book</t>
  </si>
  <si>
    <t>10-7</t>
  </si>
  <si>
    <t>À la une (as Gaeilge) - Hors-série Exercise and Oral Book</t>
  </si>
  <si>
    <t>10-A</t>
  </si>
  <si>
    <t>Exprimez-vous ! Textbook + Workbook</t>
  </si>
  <si>
    <t>22-9</t>
  </si>
  <si>
    <t>82-3</t>
  </si>
  <si>
    <t>Clé à La Grammaire</t>
  </si>
  <si>
    <t>20-6</t>
  </si>
  <si>
    <t>C'est Parti ! En Route vers le Bac Ordinaire</t>
  </si>
  <si>
    <t>42-6</t>
  </si>
  <si>
    <t>Educate.ie Leaving Certificate HL French exam papers</t>
  </si>
  <si>
    <t>EPL 069</t>
  </si>
  <si>
    <t>Educate.ie Leaving Certificate OL French exam papers</t>
  </si>
  <si>
    <t>EPL 070</t>
  </si>
  <si>
    <t>OND</t>
  </si>
  <si>
    <t>Francais Superieur</t>
  </si>
  <si>
    <t>FRS</t>
  </si>
  <si>
    <t>Less Stress More Success LC French</t>
  </si>
  <si>
    <t>Edco Exam Papers - LC French Ordinary - OL Past Papers</t>
  </si>
  <si>
    <t>BLC5091S</t>
  </si>
  <si>
    <t>Edco Exam Papers - LC French Higher - HL Past Papers</t>
  </si>
  <si>
    <t>BLC5092S</t>
  </si>
  <si>
    <t>Mosaique - HL Pupil Textbook</t>
  </si>
  <si>
    <t>AFR7341S</t>
  </si>
  <si>
    <t>Panache - OL Pupil Textbook</t>
  </si>
  <si>
    <t>AFR7351S</t>
  </si>
  <si>
    <t>Bien Dit ! 3rd Edition</t>
  </si>
  <si>
    <t>AFR5731S</t>
  </si>
  <si>
    <t>Triomphe Au Bac Ordinaire (OL)</t>
  </si>
  <si>
    <t>AFR7461S</t>
  </si>
  <si>
    <t>Triomphe Au Bac Superieur (HL)</t>
  </si>
  <si>
    <t>AFR7491S</t>
  </si>
  <si>
    <t>Edco Oxford School French Dictionary</t>
  </si>
  <si>
    <t>Revise Wise LC French OL - Exam Guide</t>
  </si>
  <si>
    <t>RFR5122S</t>
  </si>
  <si>
    <t>Revise Wise LC French HL - Exam Guide</t>
  </si>
  <si>
    <t>RFR6131S</t>
  </si>
  <si>
    <t>Revue - TY French</t>
  </si>
  <si>
    <t>ATR7471S</t>
  </si>
  <si>
    <t>FL7791</t>
  </si>
  <si>
    <t>FL9382</t>
  </si>
  <si>
    <t>FLEB2S</t>
  </si>
  <si>
    <t>French Verbs</t>
  </si>
  <si>
    <t>FFV</t>
  </si>
  <si>
    <t>FLS6792</t>
  </si>
  <si>
    <t>Ecouter, Comprendre et Produire (pack)</t>
  </si>
  <si>
    <t>Scrúdú na hArdteistiméireachta, Tíreolaíocht - AL (LC Geography)</t>
  </si>
  <si>
    <t>Examcraft Past Mock Exam Papers - Geography - LC - HL</t>
  </si>
  <si>
    <t>EPL 062</t>
  </si>
  <si>
    <t>EPL 063</t>
  </si>
  <si>
    <t xml:space="preserve">Exam Skills Geography 5th Edition </t>
  </si>
  <si>
    <t>ESG5</t>
  </si>
  <si>
    <t>Landscapes: Core Units &amp; Human</t>
  </si>
  <si>
    <t>Landscapes: Core Units &amp; Economic</t>
  </si>
  <si>
    <t>Landscapes: Geoecology</t>
  </si>
  <si>
    <t>Landscapes: Global Interdependence</t>
  </si>
  <si>
    <t>Less Stress More Success LC Geography</t>
  </si>
  <si>
    <t>Edco Exam Papers - LC Geography Ordinary - OL Past Papers</t>
  </si>
  <si>
    <t>BLC5061S</t>
  </si>
  <si>
    <t>Edco Exam Papers - LC Geography Higher - HL Past Papers</t>
  </si>
  <si>
    <t>BLC5062S</t>
  </si>
  <si>
    <t xml:space="preserve">The Natural World Pack A - Book 1 (Core Unit 1, 2 &amp; 3) +  Book 2 (Elective 4 &amp; Option 7) </t>
  </si>
  <si>
    <t>AGE5426S</t>
  </si>
  <si>
    <t xml:space="preserve">The Natural World Pack B - Book 1 (Core Unit 1, 2 &amp; 3) +  Book 3 (Elective 5 &amp; Option 7) </t>
  </si>
  <si>
    <t>AGE5427S</t>
  </si>
  <si>
    <t>Today's World 1 - 3rd Edition</t>
  </si>
  <si>
    <t>AGE5301S</t>
  </si>
  <si>
    <t>Today's World 2 - 3rd Edition</t>
  </si>
  <si>
    <t>AGE5311S</t>
  </si>
  <si>
    <t>Today's World 3 - 3rd Edition</t>
  </si>
  <si>
    <t>AGE5321S</t>
  </si>
  <si>
    <t>Geography Today 1</t>
  </si>
  <si>
    <t>AGE5341S</t>
  </si>
  <si>
    <t>Geography Today 2</t>
  </si>
  <si>
    <t>AGE5351S</t>
  </si>
  <si>
    <t>Geography Today 3</t>
  </si>
  <si>
    <t>AGE5361S</t>
  </si>
  <si>
    <t>LC Geography SRP Workbook</t>
  </si>
  <si>
    <t>AGE5291S</t>
  </si>
  <si>
    <t>An Domhan Inniu Core (2009 Ed)</t>
  </si>
  <si>
    <t>AGE5281S</t>
  </si>
  <si>
    <t>An Domhan Inniu 5&amp;7 (3rd Ed.)</t>
  </si>
  <si>
    <t>AGE5331S</t>
  </si>
  <si>
    <t>An Domhan Inniu 8 (3rd Ed.)</t>
  </si>
  <si>
    <t>AGE5333S</t>
  </si>
  <si>
    <t xml:space="preserve">Irish Students Atlas </t>
  </si>
  <si>
    <t>Edco New World Atlas</t>
  </si>
  <si>
    <t>Revise Wise LC Geography Higher - Exam Guide</t>
  </si>
  <si>
    <t>RGE6121S</t>
  </si>
  <si>
    <t xml:space="preserve">Make The Transition Geography - TY Geography </t>
  </si>
  <si>
    <t>ATR7341S</t>
  </si>
  <si>
    <t>YL6348</t>
  </si>
  <si>
    <t>YL6447</t>
  </si>
  <si>
    <t>YL6454</t>
  </si>
  <si>
    <t>Geographical Investigation: River Studies</t>
  </si>
  <si>
    <t>Geographical Investigation: Coastal Studies</t>
  </si>
  <si>
    <t>Auf Kurs - Textbook + Prüfungskompass/Übungsbuch</t>
  </si>
  <si>
    <t>02-02</t>
  </si>
  <si>
    <t>Auf Kurs - Prüfungskompass/Übungsbuch</t>
  </si>
  <si>
    <t>02-A</t>
  </si>
  <si>
    <t>Educate.ie Leaving Certificate German exam papers (H&amp;O)</t>
  </si>
  <si>
    <t>EPL 071</t>
  </si>
  <si>
    <t>Exam Skills German</t>
  </si>
  <si>
    <t>ESGN</t>
  </si>
  <si>
    <t>Less Stress More Success LC German (Higher Level)</t>
  </si>
  <si>
    <t>Edco Exam Papers - LC German OL &amp; HL Past Papers</t>
  </si>
  <si>
    <t>BLC5163S</t>
  </si>
  <si>
    <t>GL7814</t>
  </si>
  <si>
    <t>GL0136</t>
  </si>
  <si>
    <t>GL5745</t>
  </si>
  <si>
    <t>Thematisch</t>
  </si>
  <si>
    <t>Grundkurs Deutch</t>
  </si>
  <si>
    <t>Leistungskurs Deutsch</t>
  </si>
  <si>
    <t>Horthemen</t>
  </si>
  <si>
    <t>Los geht's!</t>
  </si>
  <si>
    <t>DCG Solutions - Plane &amp; Descriptive Geometry</t>
  </si>
  <si>
    <t>DCG Solutions</t>
  </si>
  <si>
    <t>DCG Solutions - Applied Graphics</t>
  </si>
  <si>
    <t>Scrúdú na hArdteistiméireachta, Eacnamaíocht Bhaile - AL (LC Home Economics)</t>
  </si>
  <si>
    <t>41-5</t>
  </si>
  <si>
    <t>42-2</t>
  </si>
  <si>
    <t>43-9</t>
  </si>
  <si>
    <t>Educate.ie Leaving Certificate Home Economics exam papers (H&amp;O)</t>
  </si>
  <si>
    <t>EPL 068</t>
  </si>
  <si>
    <t>Less Stress More Success LC Home Economics</t>
  </si>
  <si>
    <t>Edco Exam Papers - LC Home Econmics OL &amp; HL Past Papers</t>
  </si>
  <si>
    <t>BLC5073S</t>
  </si>
  <si>
    <t>Cursai an tSaoil - Pack</t>
  </si>
  <si>
    <t>AHE5027S</t>
  </si>
  <si>
    <t xml:space="preserve">Cursai an tSaoil - Textbook </t>
  </si>
  <si>
    <t>AHE5028S</t>
  </si>
  <si>
    <t>Cursai an tSaoil - Workbook</t>
  </si>
  <si>
    <t>AHE5029S</t>
  </si>
  <si>
    <t>Revise Wise LC Home Economics - Exam Guide</t>
  </si>
  <si>
    <t>RHE6121S</t>
  </si>
  <si>
    <t>HE0839</t>
  </si>
  <si>
    <t>Encore Course B - Textbook + Composing Skills Book</t>
  </si>
  <si>
    <t>59-9</t>
  </si>
  <si>
    <t>Encore Course B - Composing Skills Book</t>
  </si>
  <si>
    <t>59-B</t>
  </si>
  <si>
    <t>Less Stress More Success LC Music</t>
  </si>
  <si>
    <t>Edco Exam Papers - LC Music (2 Booklets Listening &amp; Composing) Past Papers</t>
  </si>
  <si>
    <t>BLC5130S</t>
  </si>
  <si>
    <t>Sound Check! - LC Course B + Composition Manuscript</t>
  </si>
  <si>
    <t>AMU5511S</t>
  </si>
  <si>
    <t>AMU5516S</t>
  </si>
  <si>
    <t>MULMWAS</t>
  </si>
  <si>
    <t>MULMWBS</t>
  </si>
  <si>
    <t>Educate.ie Leaving Certificate Physical Education exam papers (H&amp;O)</t>
  </si>
  <si>
    <t>EPL 083</t>
  </si>
  <si>
    <t xml:space="preserve">On Your Marks </t>
  </si>
  <si>
    <t>OYM</t>
  </si>
  <si>
    <t>Exam Skills P.E.</t>
  </si>
  <si>
    <t>ESPE</t>
  </si>
  <si>
    <t>Winning Formula (Textbook/Project and Assessment Book)</t>
  </si>
  <si>
    <t>Winning Formula Project and Assessment Book</t>
  </si>
  <si>
    <t>Edco Exam Papers - LC Physical Education PE - OL &amp; HL Past Papers</t>
  </si>
  <si>
    <t>BLC5245S</t>
  </si>
  <si>
    <t>PT6923</t>
  </si>
  <si>
    <t>PD0853</t>
  </si>
  <si>
    <t>PD7760</t>
  </si>
  <si>
    <t>Pathways to Purpose - Textbook</t>
  </si>
  <si>
    <t>98-5</t>
  </si>
  <si>
    <t>Educate.ie Leaving Certificate Religious Education exam papers (H&amp;O)</t>
  </si>
  <si>
    <t>EPL 079</t>
  </si>
  <si>
    <t>Life Matters 2nd Edition</t>
  </si>
  <si>
    <t>LMT2</t>
  </si>
  <si>
    <t>Time to Journey</t>
  </si>
  <si>
    <t>Edco Exam Papers - LC Religion OL &amp; HL Past Papers</t>
  </si>
  <si>
    <t>BLC5170S</t>
  </si>
  <si>
    <t>Evolve - Textbook + Practical Book</t>
  </si>
  <si>
    <t>4-43</t>
  </si>
  <si>
    <t>Fusion (Physics)</t>
  </si>
  <si>
    <t>90-7</t>
  </si>
  <si>
    <t>Revision Works Physics</t>
  </si>
  <si>
    <t>41-9</t>
  </si>
  <si>
    <t>EPL 064</t>
  </si>
  <si>
    <t>Fisic don Ré Nua</t>
  </si>
  <si>
    <t>IT617</t>
  </si>
  <si>
    <t>Biology - The Complete Study Guide 2nd Ed.</t>
  </si>
  <si>
    <t>BCS2</t>
  </si>
  <si>
    <t>Discovering Biology</t>
  </si>
  <si>
    <t>DBY</t>
  </si>
  <si>
    <t>Edco Exam Papers - Biology Higher Level Past Papers</t>
  </si>
  <si>
    <t>BLC5108S</t>
  </si>
  <si>
    <t>BLC5109S</t>
  </si>
  <si>
    <t>ASC5361S</t>
  </si>
  <si>
    <t xml:space="preserve">Biology Experiment Book </t>
  </si>
  <si>
    <t>ASC5344S</t>
  </si>
  <si>
    <t>Bunchlocha Na Beatha</t>
  </si>
  <si>
    <t>ASC5341S</t>
  </si>
  <si>
    <t>BLC5106S</t>
  </si>
  <si>
    <t>Chemistry Experiment Book</t>
  </si>
  <si>
    <t>ASC5076S</t>
  </si>
  <si>
    <t>BLC5104S</t>
  </si>
  <si>
    <t>Edco Exam Papers - LC Physics &amp; Chemistry HL Past Papers</t>
  </si>
  <si>
    <t>BLC5102S</t>
  </si>
  <si>
    <t xml:space="preserve">Physics Experiment Book </t>
  </si>
  <si>
    <t>ASC5221S</t>
  </si>
  <si>
    <t>Edco Exam Papers - LC Ag Science Sample &amp; Past Papers</t>
  </si>
  <si>
    <t>BLC5220S</t>
  </si>
  <si>
    <t>Breaking Ground - LC Agricultural Science</t>
  </si>
  <si>
    <t>ASC5621S</t>
  </si>
  <si>
    <t>Revise Wise LC Agricultural Science - Exam Guide</t>
  </si>
  <si>
    <t>RSC6131S</t>
  </si>
  <si>
    <t>PT6381</t>
  </si>
  <si>
    <t>PLRWPS</t>
  </si>
  <si>
    <t>PLRWPW</t>
  </si>
  <si>
    <t>PL7160</t>
  </si>
  <si>
    <t>PL5518</t>
  </si>
  <si>
    <t>CL4603</t>
  </si>
  <si>
    <t>CL4597</t>
  </si>
  <si>
    <t>CL4344</t>
  </si>
  <si>
    <t>CL4320</t>
  </si>
  <si>
    <t>CL4672</t>
  </si>
  <si>
    <t>CT6367</t>
  </si>
  <si>
    <t>LT3014</t>
  </si>
  <si>
    <t>BY5488</t>
  </si>
  <si>
    <t>Doodle Physics</t>
  </si>
  <si>
    <t>Practical Physics</t>
  </si>
  <si>
    <t>Inquiring Minds</t>
  </si>
  <si>
    <t>Éxito - Textbook + Libro de Practica / Libro de Selectividad</t>
  </si>
  <si>
    <t>05-03</t>
  </si>
  <si>
    <t>Éxito - Libro de Practica / Libro de Selectividad</t>
  </si>
  <si>
    <t>05-A</t>
  </si>
  <si>
    <t>Educate.ie Leaving Certificate Spanish exam papers (H&amp;O)</t>
  </si>
  <si>
    <t>EPL 072</t>
  </si>
  <si>
    <t>Shortcuts to Success: Spanish Oral LC Higher and Ordinary Level</t>
  </si>
  <si>
    <t>Edco Exam Papers - LC Spanish OL &amp; HL Past Papers</t>
  </si>
  <si>
    <t>BLC5155S</t>
  </si>
  <si>
    <t>Venga! - Leaving Cert Spanish</t>
  </si>
  <si>
    <t>ASH5501S</t>
  </si>
  <si>
    <t xml:space="preserve">Cuentame - LC Spanish </t>
  </si>
  <si>
    <t>ASH5511S</t>
  </si>
  <si>
    <t>ST6350</t>
  </si>
  <si>
    <t>SL8187</t>
  </si>
  <si>
    <t>SP2012</t>
  </si>
  <si>
    <t>SP9217</t>
  </si>
  <si>
    <t>SP5691</t>
  </si>
  <si>
    <t>Spanish Verbs</t>
  </si>
  <si>
    <t>SPV</t>
  </si>
  <si>
    <t>SP2423</t>
  </si>
  <si>
    <t xml:space="preserve">     9781915486264     </t>
  </si>
  <si>
    <t>IYW2</t>
  </si>
  <si>
    <t>Educate.ie Leaving Certificate Art exam papers (H&amp;O)</t>
  </si>
  <si>
    <t>EPL 073</t>
  </si>
  <si>
    <t>New Appreciating Art</t>
  </si>
  <si>
    <t>Less Stress More Success LC Art: Visual Studies</t>
  </si>
  <si>
    <t>Edco Exam Papers - LC Art Past Papers</t>
  </si>
  <si>
    <t>BLC5135S</t>
  </si>
  <si>
    <t>LC History and Appreciation of Art</t>
  </si>
  <si>
    <t>A1006</t>
  </si>
  <si>
    <t>Ways to Wellbeing</t>
  </si>
  <si>
    <t>Scrúdú na hArdteistiméireachta, Cúntasíocht - AL (LC Accounting)</t>
  </si>
  <si>
    <t>Scrúdú na hArdteistiméireachta, Ealaín: Stair agus Léirthuiscint na hEalaíne - AL (LC Art History)</t>
  </si>
  <si>
    <t>Scrúdú na hArdteistiméireachta, Bitheolaíocht - AL (LC Biology)</t>
  </si>
  <si>
    <t>Scrúdú na hArdteistiméireachta, Eacnamaíocht - AL (LC Economics)</t>
  </si>
  <si>
    <t>Scrúdú na hArdteistiméireachta, Ceimic - AL (LC - Chemistry)</t>
  </si>
  <si>
    <t>Scrúdú na hArdteistiméireachta, Staidéar Foirgníochta - AL (LC - Construction Studies)</t>
  </si>
  <si>
    <t>Scrúdú na hArdteistiméireachta, Fisic - AL (LC Physics)</t>
  </si>
  <si>
    <t>Power and People - Textbook + Skills Book/Reflective Journal</t>
  </si>
  <si>
    <t>91-7</t>
  </si>
  <si>
    <t>Power and People - Skills Book/Reflective Journal</t>
  </si>
  <si>
    <t>91-A</t>
  </si>
  <si>
    <t>Educate.ie Leaving Certificate Politics and Society exam papers (H&amp;O)</t>
  </si>
  <si>
    <t>EPL 080</t>
  </si>
  <si>
    <t>Better Communication – And How to Achieve It</t>
  </si>
  <si>
    <t>58-0</t>
  </si>
  <si>
    <t>00-9</t>
  </si>
  <si>
    <t>DCG Assignment Guide</t>
  </si>
  <si>
    <t>72-2</t>
  </si>
  <si>
    <t>EPL 075</t>
  </si>
  <si>
    <t>Educate.ie Leaving Certificate Construction Studies exam papers (H&amp;O)</t>
  </si>
  <si>
    <t>EPL 074</t>
  </si>
  <si>
    <t>Educate.ie Leaving Certificate Technology exam papers (H&amp;O)</t>
  </si>
  <si>
    <t>EPL 077</t>
  </si>
  <si>
    <t>Educate.ie Leaving Certificate LCVP exam papers (Common)</t>
  </si>
  <si>
    <t>EPL 078</t>
  </si>
  <si>
    <t>Educate.ie Leaving Certificate Computer Science exam papers (H&amp;O)</t>
  </si>
  <si>
    <t>EPL 084</t>
  </si>
  <si>
    <t>Educate.ie Leaving Certificate Applied Mathematics exam papers (H&amp;O)</t>
  </si>
  <si>
    <t>EPL 057</t>
  </si>
  <si>
    <t>Educate.ie Leaving Certificate Agricultural Science exam papers (H&amp;O)</t>
  </si>
  <si>
    <t>EPL 067</t>
  </si>
  <si>
    <t>Computer Science for Leaving Certificate</t>
  </si>
  <si>
    <t xml:space="preserve">LCA Maths 1: Mathematics and Planning </t>
  </si>
  <si>
    <t>LCA Maths 2: Mathematics and the World Around Me</t>
  </si>
  <si>
    <t>LCA Maths 3: Mathematics and Life Skills</t>
  </si>
  <si>
    <t xml:space="preserve">LCA Maths 4: Mathematics and Work </t>
  </si>
  <si>
    <t>The Student Task 2</t>
  </si>
  <si>
    <t>Introduction to ICT 1</t>
  </si>
  <si>
    <t>Working in a Laboratory</t>
  </si>
  <si>
    <t>Science and the Environment</t>
  </si>
  <si>
    <t>Consumer Science</t>
  </si>
  <si>
    <t>Food Science</t>
  </si>
  <si>
    <t>Science and Health</t>
  </si>
  <si>
    <t>Rooting for Knowledge Student Text Book Pack</t>
  </si>
  <si>
    <t>PBK143</t>
  </si>
  <si>
    <t>Rooting for Knowledge Student Laboratory Book</t>
  </si>
  <si>
    <t>PBK142</t>
  </si>
  <si>
    <t>Less Stress More Success LC Accounting (Higher Level)</t>
  </si>
  <si>
    <t>Less Stress More Success LC Chemistry</t>
  </si>
  <si>
    <t>Less Stress More Success LC Biology</t>
  </si>
  <si>
    <t>Less Stress More Success LC Physics</t>
  </si>
  <si>
    <t>Graded Accounting Questions LC</t>
  </si>
  <si>
    <t>Getting it Right</t>
  </si>
  <si>
    <t>Politics &amp; Society Now (Textbook/Student Activity Book)</t>
  </si>
  <si>
    <t>Politics &amp; Society Now Student Activity Book</t>
  </si>
  <si>
    <t>Investigating Physics</t>
  </si>
  <si>
    <t>Graphics in Design and Communication, One Volume Edition</t>
  </si>
  <si>
    <t>Edco Exam Papers - LC LCVP Past Papers</t>
  </si>
  <si>
    <t>BLC5230S</t>
  </si>
  <si>
    <t>Edco Exam Papers - LC Computer Science OL &amp; HL Level Past Papers</t>
  </si>
  <si>
    <t>BLC5240S</t>
  </si>
  <si>
    <t>Make The Transition History - TY History</t>
  </si>
  <si>
    <t>Revise Wise Study Skill &amp; Exam Guide</t>
  </si>
  <si>
    <t>Learning Through Work Experience</t>
  </si>
  <si>
    <t>ASS5101S</t>
  </si>
  <si>
    <t>Essential Agricultural Science Workbook</t>
  </si>
  <si>
    <t>AS9224</t>
  </si>
  <si>
    <t>LA6282</t>
  </si>
  <si>
    <t>LA1515</t>
  </si>
  <si>
    <t>LV8163</t>
  </si>
  <si>
    <t>LV4221</t>
  </si>
  <si>
    <t>TL7623</t>
  </si>
  <si>
    <t>CL3028DPS Dynamic Purchasing System for the provision of schoolbooks under the Department of Education’s Post-Primary Schoolbook Scheme</t>
  </si>
  <si>
    <t>Tender Title:</t>
  </si>
  <si>
    <t>Project Reference:</t>
  </si>
  <si>
    <t>Lot Number &amp; Title:</t>
  </si>
  <si>
    <t>INSERT PROJECT REFERENCE FROM CFT TITLE PAGE</t>
  </si>
  <si>
    <r>
      <t xml:space="preserve">DPS Stage 2 Mini Competition for the Supply of Schoolbooks to </t>
    </r>
    <r>
      <rPr>
        <b/>
        <sz val="12"/>
        <color rgb="FFFF0000"/>
        <rFont val="Calibri"/>
        <family val="2"/>
        <scheme val="minor"/>
      </rPr>
      <t>INSERT SCHOOL NAME</t>
    </r>
  </si>
  <si>
    <t>Lot 1 - Cavan / Monaghan Printed Books</t>
  </si>
  <si>
    <t>Lot 2 - Clare Printed Books</t>
  </si>
  <si>
    <t>Lot 3 - Cork Printed Books</t>
  </si>
  <si>
    <t>Lot 4 - Donegal Printed Books</t>
  </si>
  <si>
    <t>Lot 5 - Dublin Printed Books</t>
  </si>
  <si>
    <t>Lot 6 - Galway Printed Books</t>
  </si>
  <si>
    <t>Lot 7 - Kerry Printed Books</t>
  </si>
  <si>
    <t>Lot 8 - Kildare Printed Books</t>
  </si>
  <si>
    <t>Lot 9 - Kilkenny / Carlow Printed Books</t>
  </si>
  <si>
    <t>Lot 10 - Laois / Offaly Printed Books</t>
  </si>
  <si>
    <t>Lot 11 - Limerick Printed Books</t>
  </si>
  <si>
    <t>Lot 12 - Longford / Leitrim Printed Books</t>
  </si>
  <si>
    <t>Lot 13 - Louth Printed Books</t>
  </si>
  <si>
    <t>Lot 14 - Mayo Printed Books</t>
  </si>
  <si>
    <t>Lot 15 - Meath Printed Books</t>
  </si>
  <si>
    <t>Lot 16 - Sligo / Roscommon Printed Books</t>
  </si>
  <si>
    <t>Lot 17 - Tipperary Printed Books</t>
  </si>
  <si>
    <t>Lot 18 - Waterford Printed Books</t>
  </si>
  <si>
    <t>Lot 19 - Westmeath Printed Books</t>
  </si>
  <si>
    <t>Lot 20 - Wexford Printed Books</t>
  </si>
  <si>
    <t>Lot 21 - Wicklow Printed Books</t>
  </si>
  <si>
    <t>Lot 22 - eBooks</t>
  </si>
  <si>
    <t>SELECT LOT FROM DROPDOWN LIST</t>
  </si>
  <si>
    <t>Tender Deadline:</t>
  </si>
  <si>
    <t>INSERT TIME &amp; DATE FROM CFT TITLE PAGE</t>
  </si>
  <si>
    <t>Company Name:</t>
  </si>
  <si>
    <t>SCHOOL DETAILS</t>
  </si>
  <si>
    <t>TENDERER DETAILS</t>
  </si>
  <si>
    <t>Address:</t>
  </si>
  <si>
    <t xml:space="preserve">Contact Name: </t>
  </si>
  <si>
    <t>Telephone Number</t>
  </si>
  <si>
    <t>Contact Email:</t>
  </si>
  <si>
    <t>SIGNATURE:</t>
  </si>
  <si>
    <t>TO BE COMPLETED BY SCHOOL</t>
  </si>
  <si>
    <t>Contact Name:</t>
  </si>
  <si>
    <t>PLEASE ENSURE TO DELETE THIS WORKSHEET FROM FINAL DOCUMENT BEFORE UPLOADING TO ETENDERS</t>
  </si>
  <si>
    <t>Post Primary Schoolbooks - Appendix 2 - Pricing Schedule</t>
  </si>
  <si>
    <r>
      <t xml:space="preserve">Tender Award Criteria - Ultimate Cost - Weighting </t>
    </r>
    <r>
      <rPr>
        <sz val="28"/>
        <color rgb="FFFF0000"/>
        <rFont val="Calibri"/>
        <family val="2"/>
        <scheme val="minor"/>
      </rPr>
      <t>200 - 400</t>
    </r>
    <r>
      <rPr>
        <sz val="28"/>
        <color rgb="FF004D44"/>
        <rFont val="Calibri"/>
        <family val="2"/>
        <scheme val="minor"/>
      </rPr>
      <t xml:space="preserve"> Marks </t>
    </r>
  </si>
  <si>
    <t>(Amend to match Award Criteria CFT weighting)</t>
  </si>
  <si>
    <t>TENDER SUMMARY SHEET</t>
  </si>
  <si>
    <r>
      <t xml:space="preserve">All prices </t>
    </r>
    <r>
      <rPr>
        <b/>
        <sz val="12"/>
        <rFont val="Calibri"/>
        <family val="2"/>
        <scheme val="minor"/>
      </rPr>
      <t>MUST</t>
    </r>
    <r>
      <rPr>
        <sz val="12"/>
        <rFont val="Calibri"/>
        <family val="2"/>
        <scheme val="minor"/>
      </rPr>
      <t xml:space="preserve"> be stated in EURO and exclude VAT.</t>
    </r>
  </si>
  <si>
    <r>
      <t xml:space="preserve">Delivery </t>
    </r>
    <r>
      <rPr>
        <b/>
        <sz val="12"/>
        <rFont val="Calibri"/>
        <family val="2"/>
        <scheme val="minor"/>
      </rPr>
      <t xml:space="preserve">MUST </t>
    </r>
    <r>
      <rPr>
        <sz val="12"/>
        <rFont val="Calibri"/>
        <family val="2"/>
        <scheme val="minor"/>
      </rPr>
      <t>be included in all quoted prices.</t>
    </r>
  </si>
  <si>
    <t>This is an indicative list of books.  The titles included are based on historical usage/purchases only and are not a guarantee of the titles to be purchased. The final booklist will be agreed with the successful tenderer at contract finalisation stage.</t>
  </si>
  <si>
    <t>Tendered Discount</t>
  </si>
  <si>
    <t>Net Price</t>
  </si>
  <si>
    <t>Total Amount</t>
  </si>
  <si>
    <t>Additional Services</t>
  </si>
  <si>
    <t>Rate</t>
  </si>
  <si>
    <t>Barcoding (Per book)</t>
  </si>
  <si>
    <t>Book Covering (Per book)</t>
  </si>
  <si>
    <t>Labelling (Per Book)</t>
  </si>
  <si>
    <t>Sub-Total for Additional Services</t>
  </si>
  <si>
    <t>A - Junior Cert Cycle</t>
  </si>
  <si>
    <t>B - Leaving Cert Cycle</t>
  </si>
  <si>
    <t>TOTAL AMOUNT FOR ULTIMATE COST EVALUATION (A+B)</t>
  </si>
  <si>
    <t xml:space="preserve">SUBJECT </t>
  </si>
  <si>
    <t>SUBJECT</t>
  </si>
  <si>
    <t xml:space="preserve">TOTAL AMOUNT </t>
  </si>
  <si>
    <t xml:space="preserve"> Total Amount</t>
  </si>
  <si>
    <t>DO NOT EDIT OR INSERT ROWS BELOW THIS LINE</t>
  </si>
  <si>
    <t>Supplier Notes</t>
  </si>
  <si>
    <t>VAT Rate Applicable</t>
  </si>
  <si>
    <t>Unit RRP
Ex VAT</t>
  </si>
  <si>
    <t>Total Amount Incl VAT</t>
  </si>
  <si>
    <t>Sub-Total for Junior Cycle Books EXCL VAT</t>
  </si>
  <si>
    <t>VAT Applicable</t>
  </si>
  <si>
    <t>TOTAL AMOUNT FOR JUNIOR CYCLE (A) (Excl VAT)</t>
  </si>
  <si>
    <t>TOTAL AMOUNT FOR LEAVING CERT CYCLE (B) (Excl VAT)</t>
  </si>
  <si>
    <t>Quantity</t>
  </si>
  <si>
    <t>Educate.ie Leaving Certificate HL Geography exam papers (incl Aerial Photographs &amp; Maps Booklet) (H)</t>
  </si>
  <si>
    <t>Educate.ie Leaving Certificate OL Geography exam papers (incl Aerial Photographs &amp; Maps Booklet) (O)</t>
  </si>
  <si>
    <t>Educate.ie Leaving Certificate Design &amp; Communication Graphics exam papers  (incl Section A Folder) (H&amp;O)</t>
  </si>
  <si>
    <t>Failure to complete and return this Pricing Schedule document as part of the Tender submission will result in the tender being rejected as non compliant.</t>
  </si>
  <si>
    <t>Please use the Notes field where necessary to include additional information.</t>
  </si>
  <si>
    <t xml:space="preserve">Tenderers need to provide discounts against Book RRP prices for all the books required in the Junior &amp; Leaving Cert Cycle worksheets. Tenderers also need to provide pricing for any additional services required in the Tender Summary worksheet. </t>
  </si>
  <si>
    <t>All prices and discounts provided in this Tender will be fixed for the contract duration including any possible extensions.</t>
  </si>
  <si>
    <r>
      <t xml:space="preserve">TENDERER INSTRUCTIONS &amp; INFORMATION </t>
    </r>
    <r>
      <rPr>
        <b/>
        <sz val="14"/>
        <color rgb="FFFF0000"/>
        <rFont val="Calibri"/>
        <family val="2"/>
        <scheme val="minor"/>
      </rPr>
      <t>(PLEASE READ BEFORE COMPLETING THIS DOCUMENT)</t>
    </r>
  </si>
  <si>
    <t xml:space="preserve">Please note this document contains automatically calculating formulas. The School takes no responsibility for any errors that might occur as a result of a formula error. It is the responsibility of each tenderer during the completion of this document to satisfy themselves that all calculations and totals are correct. </t>
  </si>
  <si>
    <r>
      <t xml:space="preserve">Tenderers are </t>
    </r>
    <r>
      <rPr>
        <b/>
        <sz val="12"/>
        <rFont val="Calibri"/>
        <family val="2"/>
        <scheme val="minor"/>
      </rPr>
      <t>NOT</t>
    </r>
    <r>
      <rPr>
        <sz val="12"/>
        <rFont val="Calibri"/>
        <family val="2"/>
        <scheme val="minor"/>
      </rPr>
      <t xml:space="preserve"> required to provide pricing or discounts against books with a "0" quantity.</t>
    </r>
  </si>
  <si>
    <t>Computation Check</t>
  </si>
  <si>
    <r>
      <t xml:space="preserve">Total for Section 25: Junior Cycle schoolbooks not covered in subject sections 1 to 24 above </t>
    </r>
    <r>
      <rPr>
        <b/>
        <sz val="11"/>
        <color rgb="FFFF0000"/>
        <rFont val="Calibri"/>
        <family val="2"/>
        <scheme val="minor"/>
      </rPr>
      <t>(DO NOT DELETE THIS LINE)</t>
    </r>
  </si>
  <si>
    <t xml:space="preserve">Additional Item </t>
  </si>
  <si>
    <t>Additional Item</t>
  </si>
  <si>
    <r>
      <t xml:space="preserve">Tenderers </t>
    </r>
    <r>
      <rPr>
        <b/>
        <sz val="12"/>
        <rFont val="Calibri"/>
        <family val="2"/>
        <scheme val="minor"/>
      </rPr>
      <t>MUST</t>
    </r>
    <r>
      <rPr>
        <sz val="12"/>
        <rFont val="Calibri"/>
        <family val="2"/>
        <scheme val="minor"/>
      </rPr>
      <t xml:space="preserve"> only complete the fields shaded in </t>
    </r>
    <r>
      <rPr>
        <b/>
        <sz val="12"/>
        <rFont val="Calibri"/>
        <family val="2"/>
        <scheme val="minor"/>
      </rPr>
      <t>YELLOW</t>
    </r>
    <r>
      <rPr>
        <sz val="12"/>
        <rFont val="Calibri"/>
        <family val="2"/>
        <scheme val="minor"/>
      </rPr>
      <t>. Tenderers should not edit this document beyond what is required, as this may result in your tender submission being disqualified.</t>
    </r>
  </si>
  <si>
    <t>Please ensure the signature box at the top of this worksheet is completed &amp; Signed.</t>
  </si>
  <si>
    <t>The tenderer must be able to supply all items on the required booklist. Therefore, an incomplete Pricing Schedule will be rejected as a non-compliant submission.</t>
  </si>
  <si>
    <t>The first step is to get an estimated value on the schoolbooks required.</t>
  </si>
  <si>
    <t>This Pricing Schedule contains the Schoolbook List for Junior and Senior Cycle Schoolbooks, by subject, available from various publishers. It includes the current indicative recommended retail prices (RRP) for you to review and to then enter your required quantities for each book.</t>
  </si>
  <si>
    <t>Where a book is not required, you can leave the quantity at "0".</t>
  </si>
  <si>
    <t>Where additional services are required i.e. barcoding, covering, labelling, these are included in the Tender Summary worksheet. The spreadsheet automatically calculates the total quantity of books from the Junior and Leaving Cert worksheets and the tenderer can provide pricing against the total quantity. Be careful not to amend or delete formulae contained in this document. There is a running total check at the bottom of the Junior and Leaving Cert worksheets.</t>
  </si>
  <si>
    <t xml:space="preserve">This Pricing Schedule is not intended as a prescribed list of books that need to be purchased. There are blank lines at the end of each subject to allow for entries of books that are not identified on this list. You may also add additional rows where necessary at the bottom above the ORANGE line for each subject. Where additional book(s) are being added by you to the list, please remember to also include a unit RRP price. </t>
  </si>
  <si>
    <t>FIELD ONLY TO BE USED IF NOT USING DPS / ETENDERS (VALUE UNDER €50,000)</t>
  </si>
  <si>
    <r>
      <t xml:space="preserve">This version of the MS Excel file will be the document used by suppliers when providing a quote for schools, regardless of the procurement procedure required. Outlined below are the steps schools should follow after determining if their schoolbooks value falls </t>
    </r>
    <r>
      <rPr>
        <b/>
        <i/>
        <sz val="11"/>
        <color rgb="FF000000"/>
        <rFont val="Calibri"/>
        <family val="2"/>
        <scheme val="minor"/>
      </rPr>
      <t>below €50,000 ex-VAT (RFQ)</t>
    </r>
    <r>
      <rPr>
        <b/>
        <sz val="11"/>
        <color rgb="FF000000"/>
        <rFont val="Calibri"/>
        <family val="2"/>
        <scheme val="minor"/>
      </rPr>
      <t xml:space="preserve"> </t>
    </r>
    <r>
      <rPr>
        <sz val="11"/>
        <color rgb="FF000000"/>
        <rFont val="Calibri"/>
        <family val="2"/>
        <scheme val="minor"/>
      </rPr>
      <t xml:space="preserve">or </t>
    </r>
    <r>
      <rPr>
        <b/>
        <i/>
        <sz val="11"/>
        <color rgb="FF000000"/>
        <rFont val="Calibri"/>
        <family val="2"/>
        <scheme val="minor"/>
      </rPr>
      <t xml:space="preserve">above €50,000 ex-VAT (DPS/ETENDERS):
</t>
    </r>
    <r>
      <rPr>
        <sz val="11"/>
        <color rgb="FF000000"/>
        <rFont val="Calibri"/>
        <family val="2"/>
        <scheme val="minor"/>
      </rPr>
      <t xml:space="preserve">1. If the estimated value is </t>
    </r>
    <r>
      <rPr>
        <b/>
        <i/>
        <sz val="11"/>
        <color rgb="FFFF0000"/>
        <rFont val="Calibri"/>
        <family val="2"/>
        <scheme val="minor"/>
      </rPr>
      <t>below €50,000</t>
    </r>
    <r>
      <rPr>
        <i/>
        <sz val="11"/>
        <color rgb="FF000000"/>
        <rFont val="Calibri"/>
        <family val="2"/>
        <scheme val="minor"/>
      </rPr>
      <t xml:space="preserve"> </t>
    </r>
    <r>
      <rPr>
        <b/>
        <i/>
        <sz val="11"/>
        <color rgb="FFFF0000"/>
        <rFont val="Calibri"/>
        <family val="2"/>
        <scheme val="minor"/>
      </rPr>
      <t>ex-VAT</t>
    </r>
    <r>
      <rPr>
        <sz val="11"/>
        <color rgb="FF000000"/>
        <rFont val="Calibri"/>
        <family val="2"/>
        <scheme val="minor"/>
      </rPr>
      <t xml:space="preserve">, Schools are encouraged to use the DPS. If the school decides not to use the DPS, it will need to seek a minimum of three quotations. This Excel file will be sent to potential suppliers to obtain </t>
    </r>
    <r>
      <rPr>
        <b/>
        <i/>
        <sz val="11"/>
        <color rgb="FFFF0000"/>
        <rFont val="Calibri"/>
        <family val="2"/>
        <scheme val="minor"/>
      </rPr>
      <t>Quotations</t>
    </r>
    <r>
      <rPr>
        <b/>
        <sz val="11"/>
        <color rgb="FFFF0000"/>
        <rFont val="Calibri"/>
        <family val="2"/>
        <scheme val="minor"/>
      </rPr>
      <t xml:space="preserve">. </t>
    </r>
    <r>
      <rPr>
        <sz val="11"/>
        <rFont val="Calibri"/>
        <family val="2"/>
        <scheme val="minor"/>
      </rPr>
      <t>It is at the   schools discretion to approach suppliers of their choice.
2.</t>
    </r>
    <r>
      <rPr>
        <sz val="11"/>
        <color rgb="FF000000"/>
        <rFont val="Calibri"/>
        <family val="2"/>
        <scheme val="minor"/>
      </rPr>
      <t xml:space="preserve"> If the estimated value is </t>
    </r>
    <r>
      <rPr>
        <b/>
        <i/>
        <sz val="11"/>
        <color rgb="FFFF0000"/>
        <rFont val="Calibri"/>
        <family val="2"/>
        <scheme val="minor"/>
      </rPr>
      <t>above €50,000 ex-VAT</t>
    </r>
    <r>
      <rPr>
        <sz val="11"/>
        <color rgb="FF000000"/>
        <rFont val="Calibri"/>
        <family val="2"/>
        <scheme val="minor"/>
      </rPr>
      <t xml:space="preserve">, this Excel file will be uploaded to eTenders alongside the </t>
    </r>
    <r>
      <rPr>
        <b/>
        <i/>
        <sz val="11"/>
        <color rgb="FFFF0000"/>
        <rFont val="Calibri"/>
        <family val="2"/>
        <scheme val="minor"/>
      </rPr>
      <t>Call for Tenders (CFT)</t>
    </r>
    <r>
      <rPr>
        <sz val="11"/>
        <color rgb="FF000000"/>
        <rFont val="Calibri"/>
        <family val="2"/>
        <scheme val="minor"/>
      </rPr>
      <t xml:space="preserve"> document and </t>
    </r>
    <r>
      <rPr>
        <b/>
        <i/>
        <sz val="11"/>
        <color rgb="FFFF0000"/>
        <rFont val="Calibri"/>
        <family val="2"/>
        <scheme val="minor"/>
      </rPr>
      <t>Tender Response Document (TRD)</t>
    </r>
    <r>
      <rPr>
        <b/>
        <sz val="11"/>
        <color rgb="FFFF0000"/>
        <rFont val="Calibri"/>
        <family val="2"/>
        <scheme val="minor"/>
      </rPr>
      <t xml:space="preserve"> </t>
    </r>
    <r>
      <rPr>
        <sz val="11"/>
        <rFont val="Calibri"/>
        <family val="2"/>
        <scheme val="minor"/>
      </rPr>
      <t xml:space="preserve">when schools are issuing their invites to tender.  </t>
    </r>
  </si>
  <si>
    <r>
      <t xml:space="preserve">Schoolbooks are subject to a VAT rate of 0%, although workbooks are subject to VAT @23%. Suppliers will adjust the % VAT rate as appropriate when preparing quotes. If a school requires an additional service i.e. book covering/barcoding this service will also be subject to VAT @23%.
</t>
    </r>
    <r>
      <rPr>
        <b/>
        <i/>
        <sz val="11"/>
        <color rgb="FFFF0000"/>
        <rFont val="Calibri"/>
        <family val="2"/>
        <scheme val="minor"/>
      </rPr>
      <t xml:space="preserve">**N.B. It is important to be aware that the grant amount your school has received ultimately must cover the total cost of all items including VAT. </t>
    </r>
  </si>
  <si>
    <t>Exploring Geography (Pack)</t>
  </si>
  <si>
    <t>Exploring Geography - Elective Unit 5</t>
  </si>
  <si>
    <t>AHI6133S</t>
  </si>
  <si>
    <t>RHE5131S</t>
  </si>
  <si>
    <t>ARE5052S</t>
  </si>
  <si>
    <t>ARE5053S</t>
  </si>
  <si>
    <t>Excellence in Texts - Higher Level - Othello 2027 (Aoife's Notes) + 2 Comparative Study Options Textbook</t>
  </si>
  <si>
    <t>71-6</t>
  </si>
  <si>
    <t>7-2A</t>
  </si>
  <si>
    <t>7-47</t>
  </si>
  <si>
    <t>7-4A</t>
  </si>
  <si>
    <t>9-61</t>
  </si>
  <si>
    <t>97-8</t>
  </si>
  <si>
    <t>IJ0082</t>
  </si>
  <si>
    <t>IJ8088</t>
  </si>
  <si>
    <t>IJ0556</t>
  </si>
  <si>
    <t>Collins Big Cat Sapphire The Merchant of Venice</t>
  </si>
  <si>
    <t>Collins Big Cat Pearl Romeo and Juliet</t>
  </si>
  <si>
    <t>EJ8132</t>
  </si>
  <si>
    <t>EJ7876</t>
  </si>
  <si>
    <t>MJ2529</t>
  </si>
  <si>
    <t>MJ2536</t>
  </si>
  <si>
    <t>MJ2307</t>
  </si>
  <si>
    <t>MJ8212</t>
  </si>
  <si>
    <t>MJ9085</t>
  </si>
  <si>
    <t>MJ9115</t>
  </si>
  <si>
    <t>HJ6664</t>
  </si>
  <si>
    <t>HJ9283</t>
  </si>
  <si>
    <t>HJ9998</t>
  </si>
  <si>
    <t>HJ9900</t>
  </si>
  <si>
    <t>BJ1379</t>
  </si>
  <si>
    <t>BJ0037</t>
  </si>
  <si>
    <t>CS5254</t>
  </si>
  <si>
    <t>CS5247</t>
  </si>
  <si>
    <t>CS1034</t>
  </si>
  <si>
    <t>CS7536</t>
  </si>
  <si>
    <t>CS7321</t>
  </si>
  <si>
    <t>CS7529</t>
  </si>
  <si>
    <t>FJ5285</t>
  </si>
  <si>
    <t>FJ5292</t>
  </si>
  <si>
    <t>FJ6930</t>
  </si>
  <si>
    <t>FJ6114</t>
  </si>
  <si>
    <t>FJ6966</t>
  </si>
  <si>
    <t>FJ7802</t>
  </si>
  <si>
    <t>Folens Oxford School French Dictionary Paperback</t>
  </si>
  <si>
    <t>PP6441</t>
  </si>
  <si>
    <t>YJ7036</t>
  </si>
  <si>
    <t>YJ7963</t>
  </si>
  <si>
    <t>YJ9276</t>
  </si>
  <si>
    <t>GJ6985</t>
  </si>
  <si>
    <t>GJ6107</t>
  </si>
  <si>
    <t>Übung macht den Meister</t>
  </si>
  <si>
    <t>GRJUMDM</t>
  </si>
  <si>
    <t>HC7734</t>
  </si>
  <si>
    <t>PD5513</t>
  </si>
  <si>
    <t>SC2437</t>
  </si>
  <si>
    <t>SC2444</t>
  </si>
  <si>
    <t>SC2451</t>
  </si>
  <si>
    <t>SC2468</t>
  </si>
  <si>
    <t>SC7913</t>
  </si>
  <si>
    <t>SC9467</t>
  </si>
  <si>
    <t>SJ2420</t>
  </si>
  <si>
    <t>SJ2413</t>
  </si>
  <si>
    <t>SJ5124</t>
  </si>
  <si>
    <t>SJ2406</t>
  </si>
  <si>
    <t>SJ1362</t>
  </si>
  <si>
    <t>SJ5100</t>
  </si>
  <si>
    <t>SJ6973</t>
  </si>
  <si>
    <t>Free Online Maths Grinds - Workbook; First Year Common Level / Second Year Ordinary Level</t>
  </si>
  <si>
    <t>Free Online Maths Grinds - Workbook; Second Year Higher Level / Third Year Ordinary Level</t>
  </si>
  <si>
    <t xml:space="preserve">Free Online Maths Grinds - Workbook; Third Year Higher Level </t>
  </si>
  <si>
    <t xml:space="preserve"> No" </t>
  </si>
  <si>
    <t>GA5806</t>
  </si>
  <si>
    <t>GA5929</t>
  </si>
  <si>
    <t>GA5868</t>
  </si>
  <si>
    <t>Macbeth</t>
  </si>
  <si>
    <t>King Lear: An Exam Guide (Revised)</t>
  </si>
  <si>
    <t>Collins Big Cat Pearl Othello</t>
  </si>
  <si>
    <t>Collins Big Cat Pearl MacBeth</t>
  </si>
  <si>
    <t>Collins Big Cat Pearl Hamlet</t>
  </si>
  <si>
    <t>Collins Big Cat Pearl King Lear</t>
  </si>
  <si>
    <t>EL1138</t>
  </si>
  <si>
    <t>E4755</t>
  </si>
  <si>
    <t>AM2390</t>
  </si>
  <si>
    <t>Leaving Certificate Economics 2013 Edition Set (Textbook &amp; Workbook)</t>
  </si>
  <si>
    <t>BL8293</t>
  </si>
  <si>
    <t>BL8316</t>
  </si>
  <si>
    <t>FL2567</t>
  </si>
  <si>
    <t>FL0006</t>
  </si>
  <si>
    <t>FL0020</t>
  </si>
  <si>
    <t>HE8149</t>
  </si>
  <si>
    <t>HE0624</t>
  </si>
  <si>
    <t>PD8224</t>
  </si>
  <si>
    <t>PD0655</t>
  </si>
  <si>
    <t>PD7777</t>
  </si>
  <si>
    <t>PD7289</t>
  </si>
  <si>
    <t>PL2574</t>
  </si>
  <si>
    <t>PLRWPT</t>
  </si>
  <si>
    <t>CL2512</t>
  </si>
  <si>
    <t>CL4306</t>
  </si>
  <si>
    <t>SE2550</t>
  </si>
  <si>
    <t>LA2741</t>
  </si>
  <si>
    <t>Edco Exam Papers - Gaeilge Gnáth. (OL) (Sample &amp; SEC Past Papers) Revised in line with SEC Exam Paper</t>
  </si>
  <si>
    <t>Cinnte 1 Eagran Nua - Pack</t>
  </si>
  <si>
    <t>Cinnte 1 Eagran Nua - Pupil Textbook</t>
  </si>
  <si>
    <t>Cinnte 1 - Leabhar Feinmheasunai</t>
  </si>
  <si>
    <t>Cinnte 2 - Pack</t>
  </si>
  <si>
    <t xml:space="preserve">Cinnte 2 - Leabhar Punainne </t>
  </si>
  <si>
    <t>Cinnte 2 - Pupil Textbook</t>
  </si>
  <si>
    <t>Cinnte 3 - Pack with novel</t>
  </si>
  <si>
    <t xml:space="preserve">Cinnte 3 - Leabhar Punainne </t>
  </si>
  <si>
    <t>Cinnte 3 - Pupil Textbook</t>
  </si>
  <si>
    <t>Croi na Gaeilge 1 Pack</t>
  </si>
  <si>
    <t>Croi na Gaeilge 1 Punainne</t>
  </si>
  <si>
    <t>Croi na Gaeilge 1 Pupil Textbook</t>
  </si>
  <si>
    <t>Croi na Gaeilge 2 Pack</t>
  </si>
  <si>
    <t>Croi na Gaeilge 2 Pupil Textbook</t>
  </si>
  <si>
    <t>Croi na Gaeilge 2 + 3 Punainne</t>
  </si>
  <si>
    <t>Croi na Gaeilge 3 Pack</t>
  </si>
  <si>
    <t>Croi na Gaeilge 3 Pupil Textbook</t>
  </si>
  <si>
    <t>Graimear an Draoi</t>
  </si>
  <si>
    <t xml:space="preserve">Focloir Eagran Nua </t>
  </si>
  <si>
    <t>Graimear na Gaeilge</t>
  </si>
  <si>
    <t xml:space="preserve">Buntus Gramadi                </t>
  </si>
  <si>
    <t xml:space="preserve">Progress in Irish             </t>
  </si>
  <si>
    <t xml:space="preserve">Bi Reidh - JC Exam Skills Book - A key student resource for the Junior Cycle Exam </t>
  </si>
  <si>
    <t>Revise Wise JC -  Irish Higher Level - Exam Guide</t>
  </si>
  <si>
    <t>New Failte 1! - 1st Year Irish Pack</t>
  </si>
  <si>
    <t xml:space="preserve"> "Yes </t>
  </si>
  <si>
    <t>Edco Exam Papers - English Higher- HL (Sample &amp; SEC Past Papers) Revised in line with SEC Exam Paper</t>
  </si>
  <si>
    <t>Edco Exam Papers - English Ordinary - OL (Sample &amp; SEC Past Papers) Revised in line with SEC Exam Paper</t>
  </si>
  <si>
    <t>Touchstones 1 - Pack</t>
  </si>
  <si>
    <t>Touchstones 1  - Activity Book</t>
  </si>
  <si>
    <t>Touchstones 1 -  Pupil Textbook</t>
  </si>
  <si>
    <t>Touchstones 2 - Pack</t>
  </si>
  <si>
    <t>Touchstones 2 - Activity Book</t>
  </si>
  <si>
    <t>Touchstones 2 - Pupil Textbook</t>
  </si>
  <si>
    <t>Merchant of Venice Pack - with Portfolio</t>
  </si>
  <si>
    <t>Julius Caesar</t>
  </si>
  <si>
    <t xml:space="preserve">Final Assessment - JC English Exam Skills Book </t>
  </si>
  <si>
    <t xml:space="preserve">Revise Wise JC English Higher - Exam Guide </t>
  </si>
  <si>
    <t>Edco Exam Papers - Maths Higher - HL Exam Papers (Sample &amp; SEC Past Papers)  Revised in line with SEC Exam Paper</t>
  </si>
  <si>
    <t xml:space="preserve">Edco Exam Papers - Maths Ordinary - OL Exam Papers (Sample &amp; SEC Past Papers) Revised in line with SEC Exam Paper  </t>
  </si>
  <si>
    <t>Discover Maths 1 - (1st Year OL &amp; HL) 2024</t>
  </si>
  <si>
    <t>New Discover Maths 2 - Ordinary Level (2nd &amp; 3rd Year) 2025</t>
  </si>
  <si>
    <t>New Discover Maths 3 - Higher Level (2nd &amp; 3rd Year) 2025</t>
  </si>
  <si>
    <t>Connect with Maths Intro - Pack - 1st Year</t>
  </si>
  <si>
    <t>Connect with Maths Intro - Acticity Book - 1st Year</t>
  </si>
  <si>
    <t>Connect with Maths Intro - Pupil Textbook</t>
  </si>
  <si>
    <t>Connect with Maths JC Ordinary Level</t>
  </si>
  <si>
    <t xml:space="preserve">Connect with Maths JC Ordinary Activity Book </t>
  </si>
  <si>
    <t>Connect with Maths JC Ordinary Pupil Textbook</t>
  </si>
  <si>
    <t xml:space="preserve">Connect with Maths JC Higher Level </t>
  </si>
  <si>
    <t xml:space="preserve">Connect with Maths JC Higher - Activity Book </t>
  </si>
  <si>
    <t>Connect with Maths JC Higher - Pupil Textbook</t>
  </si>
  <si>
    <t>Revise Wise JC Maths Higher Level - Exam Guide</t>
  </si>
  <si>
    <t>Edco Exam Papers - History - Common Level - (Sample &amp; SEC Past Papers) Revised in line with SEC Exam Paper</t>
  </si>
  <si>
    <t>Chronicles - Pack</t>
  </si>
  <si>
    <t>Chronicles - Activity Book</t>
  </si>
  <si>
    <t>Chronicles - Pupil Textbook</t>
  </si>
  <si>
    <t>History Alive - Pack</t>
  </si>
  <si>
    <t>History Alive - Activity Book &amp; Graphic</t>
  </si>
  <si>
    <t>History Alive - Pupil Textbook</t>
  </si>
  <si>
    <t>Revise Wise JC History - Exam Guide</t>
  </si>
  <si>
    <t xml:space="preserve">New Edco Exam Papers - Applied Technology - Common Level - (SEC Past Papers) </t>
  </si>
  <si>
    <t>Time for Business - Pack (2nd edition)</t>
  </si>
  <si>
    <t>Time for Business - Activity Book (2nd Edition)</t>
  </si>
  <si>
    <t xml:space="preserve">Time for Business - Pupil Textbook (2nd Edition) </t>
  </si>
  <si>
    <t>Revise Wise JC Business Studies - Exam Guide</t>
  </si>
  <si>
    <t>A World of Wellbeing - Pack</t>
  </si>
  <si>
    <t>A World of Wellbeing - Journal</t>
  </si>
  <si>
    <t>A World of Wellbeing - Pupil Textbook</t>
  </si>
  <si>
    <t xml:space="preserve">New Edco Exam Papers - Engineering - Common Level - (SEC Past Papers) </t>
  </si>
  <si>
    <t xml:space="preserve">Edco Exam Papers - French - Common Level - (Sample &amp; SEC Past Papers) Revised in line with SEC Exam Paper </t>
  </si>
  <si>
    <t>Ca Roule! 2- Pack</t>
  </si>
  <si>
    <t>Ca Roule! 2 - Pupil Textbook</t>
  </si>
  <si>
    <t>Ca Roule! 2 - Journal de Bord</t>
  </si>
  <si>
    <t>French Grammar made Easy</t>
  </si>
  <si>
    <t>Revise Wise JC French - Exam Guide</t>
  </si>
  <si>
    <t>Edco Exam Papers - Geography - Common Level - (Sample &amp; SEC Past Papers) Revised in line with SEC Exam Paper</t>
  </si>
  <si>
    <t>Geography Now! -  Pack</t>
  </si>
  <si>
    <t>Geography Now! - Activity Book and Graphic</t>
  </si>
  <si>
    <t>Geography Now! - Pupil Textbook</t>
  </si>
  <si>
    <t>Edco Exam Papers - German - Common Level - (Sample &amp; SEC Past Papers) Revised in line with SEC Exam Paper</t>
  </si>
  <si>
    <t>Abenteuer Deutsch! 1 - Pack</t>
  </si>
  <si>
    <t>Abenteuer Deutsch! 1 - Pupil Textbook</t>
  </si>
  <si>
    <t>Abenteuer Deutsch! 1 - Sprachpass</t>
  </si>
  <si>
    <t>Abenteuer Deutsch! 2 - Pack</t>
  </si>
  <si>
    <t>Abenteuer Deutsch! 2 - Pupil Textbook</t>
  </si>
  <si>
    <t>Abenteuer Deutsch! 2 - Sprachpass</t>
  </si>
  <si>
    <t xml:space="preserve">New Edco Exam Papers - Graphics - Common Level - (SEC Sample &amp; Past Papers) </t>
  </si>
  <si>
    <t>Edco Exam Papers - Home Economics - Common Level - (Sample &amp; SEC Past Papers) Revised in line with SEC Exam Paper</t>
  </si>
  <si>
    <t>#Eatplanlive - Pack</t>
  </si>
  <si>
    <t>#Eatplanlive - Activity book</t>
  </si>
  <si>
    <t>#Eatplanlive - Pupil Textbook</t>
  </si>
  <si>
    <t>#Ithpleanailmair - Pack</t>
  </si>
  <si>
    <t>#Ithpleanailmair - Gniomhaiochta</t>
  </si>
  <si>
    <t>#Ithpleanailmair - Pupil Textbook</t>
  </si>
  <si>
    <t xml:space="preserve">New Revise Wise Home Economics - Exam Guide </t>
  </si>
  <si>
    <t>Edco Exam Papers - Music - Common Level - (Sample &amp; SEC Past Papers) Revised in line with SEC Exam Paper</t>
  </si>
  <si>
    <t>Pitch Perfect Pack - Pupil Book + Activity Book + Manuscript Booklet + Creative Whiteboard (1st-3rd year)</t>
  </si>
  <si>
    <t>Sounds Good 1 - Pack</t>
  </si>
  <si>
    <t>Tonnta Fuaime 1 - Pack</t>
  </si>
  <si>
    <t>Sounds Good 2 - Pack</t>
  </si>
  <si>
    <t>Tonnta Fuaime 2 - Pack</t>
  </si>
  <si>
    <t xml:space="preserve">Edco Exam Papers - Religious Education - Common Level - (Sample &amp; SEC Past Papers) Revised in line with SEC Exam Paper  </t>
  </si>
  <si>
    <t>Reflections - Pack (1st-3rd year)</t>
  </si>
  <si>
    <t xml:space="preserve">Reflections - Activity Book </t>
  </si>
  <si>
    <t>Reflections - Pupil Textbook</t>
  </si>
  <si>
    <t>A Question of Faith - Pack</t>
  </si>
  <si>
    <t>A Question of Faith - Activity Book</t>
  </si>
  <si>
    <t>A Question of Faith - Pupil Textbook</t>
  </si>
  <si>
    <t>Ceist an Chreidimh - Pack</t>
  </si>
  <si>
    <t>Ceist an Chreidimh - Activity</t>
  </si>
  <si>
    <t xml:space="preserve">Ceist an Chreidimh - Pupil Textbook </t>
  </si>
  <si>
    <t xml:space="preserve">Edco Exam Papers - Science - Common - (Sample &amp; SEC Past Papers) Revised in line with SEC Exam Paper  </t>
  </si>
  <si>
    <t xml:space="preserve">Exploring Science - Pack </t>
  </si>
  <si>
    <t>Exploring Science - Activity Book</t>
  </si>
  <si>
    <t>Exploring Science - Pupil Textbook</t>
  </si>
  <si>
    <t>Fiosru na hEolaiochta - Pack</t>
  </si>
  <si>
    <t>Fiosru na hEolaiochta - Activity Book</t>
  </si>
  <si>
    <t>Revise Wise JC Science - Exam Guide</t>
  </si>
  <si>
    <t xml:space="preserve">Edco Exam Papers - Spanish - Common Level - (Sample &amp; SEC Past Papers) Revised in line with SEC Exam Paper </t>
  </si>
  <si>
    <t>Que Pasa 1 - Pack</t>
  </si>
  <si>
    <t>Que Pasa 1 - Pupil Textbook</t>
  </si>
  <si>
    <t xml:space="preserve">Que Pasa 1 - Diario </t>
  </si>
  <si>
    <t>Que Pasa 2 - Pack</t>
  </si>
  <si>
    <t>Que Pasa 2 - Pupil Textbook</t>
  </si>
  <si>
    <t xml:space="preserve">Que Pasa 2 -Diario </t>
  </si>
  <si>
    <t>Edco Exam Papers - Wood Technology - Common Level - (Sample &amp; SEC Past Papers) Revised in line with SEC Exam Paper</t>
  </si>
  <si>
    <t>Wood Technology - Activity Book</t>
  </si>
  <si>
    <t>Wood Technology - Pupil Textbook</t>
  </si>
  <si>
    <t>New Fiuntas Nua Pack - integrating New Literature 2025</t>
  </si>
  <si>
    <t>New Fuinneamh Nua Pack - integrating New Literature 2025</t>
  </si>
  <si>
    <t>New Discovery 2027+ Student Portfolio + Exam Guide</t>
  </si>
  <si>
    <t>New Edco Exam Papers - LC Applied Maths HL Past Papers</t>
  </si>
  <si>
    <t>New Edco Exam Papers - LC Technology - SEC Past Papers</t>
  </si>
  <si>
    <t>New Let's Do Business - Pack - New Specification 2025</t>
  </si>
  <si>
    <t>New Economics In Our World 2025</t>
  </si>
  <si>
    <t xml:space="preserve">Nua Binneas Ceoil B! + Lámhscríbhinn Chumadóireachta </t>
  </si>
  <si>
    <t xml:space="preserve">New Biology Plus  - New Specification 2025 </t>
  </si>
  <si>
    <t>Barcoding</t>
  </si>
  <si>
    <t>Book Covering</t>
  </si>
  <si>
    <t>Labelling</t>
  </si>
  <si>
    <t>Subject</t>
  </si>
  <si>
    <t>Irish</t>
  </si>
  <si>
    <t>English</t>
  </si>
  <si>
    <t>Maths</t>
  </si>
  <si>
    <t>History</t>
  </si>
  <si>
    <t>Technology</t>
  </si>
  <si>
    <t>Business</t>
  </si>
  <si>
    <t>Accounting</t>
  </si>
  <si>
    <t>Economics</t>
  </si>
  <si>
    <t>Section 7: Accounting/An Chuntasaíocht</t>
  </si>
  <si>
    <t>Total for Section 7: Accounting/An Chuntasaíocht</t>
  </si>
  <si>
    <t>Engineering</t>
  </si>
  <si>
    <t>French</t>
  </si>
  <si>
    <t>TY French</t>
  </si>
  <si>
    <t>Geography</t>
  </si>
  <si>
    <t>German</t>
  </si>
  <si>
    <t>Graphics</t>
  </si>
  <si>
    <t>Home Economics</t>
  </si>
  <si>
    <t>Music</t>
  </si>
  <si>
    <t>Physical Education</t>
  </si>
  <si>
    <t>Religion</t>
  </si>
  <si>
    <t>Physics</t>
  </si>
  <si>
    <t>Chemistry</t>
  </si>
  <si>
    <t>Biology</t>
  </si>
  <si>
    <t>Ag Science</t>
  </si>
  <si>
    <t>Spanish</t>
  </si>
  <si>
    <t>SPHE</t>
  </si>
  <si>
    <t>Art</t>
  </si>
  <si>
    <t>Construction Studies</t>
  </si>
  <si>
    <t>LCVP</t>
  </si>
  <si>
    <t>Politics &amp; Society</t>
  </si>
  <si>
    <t>Miscellaneous</t>
  </si>
  <si>
    <t>Computer Science</t>
  </si>
  <si>
    <t>Leaving Cert Applied</t>
  </si>
  <si>
    <t>Applied Maths</t>
  </si>
  <si>
    <t>TY Geography</t>
  </si>
  <si>
    <t>TY History</t>
  </si>
  <si>
    <t>TY Business</t>
  </si>
  <si>
    <t>TY Engineering</t>
  </si>
  <si>
    <t>TY Irish</t>
  </si>
  <si>
    <t>TY English</t>
  </si>
  <si>
    <t>TY Finance</t>
  </si>
  <si>
    <t>Montages Toujours</t>
  </si>
  <si>
    <t>Changing World Economic LC Geography</t>
  </si>
  <si>
    <t>Changing World Workbook LC Geography</t>
  </si>
  <si>
    <t>TY Science</t>
  </si>
  <si>
    <t>Section 5: Technology / Teicneolaíocht na hArdteistiméireachta</t>
  </si>
  <si>
    <t>Total for Section 5: Technology / Teicneolaíocht na hArdteistiméireachta</t>
  </si>
  <si>
    <t>Transition Year</t>
  </si>
  <si>
    <t xml:space="preserve">Free Online Maths Grinds - Workbook; Fifth Year Ordinary Level </t>
  </si>
  <si>
    <t>Effective Maths Book 2</t>
  </si>
  <si>
    <t>Text &amp; Tests 5</t>
  </si>
  <si>
    <t xml:space="preserve">Construction Technology </t>
  </si>
  <si>
    <t>Section 8: Economics / An Eacnamaíocht</t>
  </si>
  <si>
    <t>Section 9: Classics / Léann Clasaiceach</t>
  </si>
  <si>
    <t>Total for Section 9: Classics / Léann Clasaiceach</t>
  </si>
  <si>
    <t>Total for Section 8: Economics / An Eacnamaíocht</t>
  </si>
  <si>
    <t>Section 10: Politics and Society/An Pholaitíocht agus an tSochaí</t>
  </si>
  <si>
    <t>Total for Section 10: Politics and Society/An Pholaitíocht agus an tSochaí</t>
  </si>
  <si>
    <t>Section 11: Engineering / Innealtóireacht</t>
  </si>
  <si>
    <t>Total for Section 11: Engineering / Innealtóireacht</t>
  </si>
  <si>
    <t>Section 12: French / Fraincis</t>
  </si>
  <si>
    <t>Total for Section 12: French / Fraincis</t>
  </si>
  <si>
    <t>Section 13: Geography / Tíreolaíocht</t>
  </si>
  <si>
    <t>Total for Section 13: Geography / Tíreolaíocht</t>
  </si>
  <si>
    <t>Section 14: German / Gearmáinis</t>
  </si>
  <si>
    <t>Total for Section 14: German / Gearmáinis</t>
  </si>
  <si>
    <t>Section 15: Graphics / Grafaic</t>
  </si>
  <si>
    <t>Total for Section 15: Graphics / Grafaic</t>
  </si>
  <si>
    <t>Section 16: Home Economics / Eacnamaíocht Bhaile</t>
  </si>
  <si>
    <t>Total for Section 16: Home Economics / Eacnamaíocht Bhaile</t>
  </si>
  <si>
    <t>Section 17: Italian / Iodáilis</t>
  </si>
  <si>
    <t>Total for Section 17: Italian / Iodáilis</t>
  </si>
  <si>
    <t>Section 18: Jewish Studies / Staidéar Giúdach</t>
  </si>
  <si>
    <t>Total for Section 18: Jewish Studies / Staidéar Giúdach</t>
  </si>
  <si>
    <t>Section 19: Music /Ceol</t>
  </si>
  <si>
    <t>Total for Section 19: Music /Ceol</t>
  </si>
  <si>
    <t>Section 20: Physical Education / Corpoideachas</t>
  </si>
  <si>
    <t>Total for Section 20: Physical Education / Corpoideachas</t>
  </si>
  <si>
    <t>Section 21: Religious Education / Oideachas Reiligiúin</t>
  </si>
  <si>
    <t>Total for Section 21: Religious Education / Oideachas Reiligiúin</t>
  </si>
  <si>
    <t>Section 22: Agricultural Science/Eolaíocht Talmhaíochta</t>
  </si>
  <si>
    <t>Total for Section 22: Agricultural Science/Eolaíocht Talmhaíochta</t>
  </si>
  <si>
    <t>Section 23: Biology/An Bhitheolaíocht</t>
  </si>
  <si>
    <t>Total for Section 23: Biology/An Bhitheolaíocht</t>
  </si>
  <si>
    <t xml:space="preserve">Total for Section 33: Leaving Cert Cycle schoolbooks not covered in subject sections 1 to 32 above </t>
  </si>
  <si>
    <t>Everyday Maths for LCA, 2nd ed</t>
  </si>
  <si>
    <t>Social Education 3rd ed</t>
  </si>
  <si>
    <t>Evolve - Practical Book</t>
  </si>
  <si>
    <t>4-4A</t>
  </si>
  <si>
    <t>Champion</t>
  </si>
  <si>
    <t>81-7</t>
  </si>
  <si>
    <t>Educate.ie Spanish exam papers (SEC and Sample Papers) (Common)</t>
  </si>
  <si>
    <t>EPJ 021</t>
  </si>
  <si>
    <t>Hamlet (3rd Edition)</t>
  </si>
  <si>
    <t>Othello (New Edition)</t>
  </si>
  <si>
    <t xml:space="preserve">King Lear (3rd Edition) </t>
  </si>
  <si>
    <t>Sub-Total for Leaving Cert Cycle Books EXCL VAT</t>
  </si>
  <si>
    <t>Introduction to ICT 2</t>
  </si>
  <si>
    <t>LCA Maths Essentials: Mathematical Skills and Exam Practice</t>
  </si>
  <si>
    <t>Section 24: Chemistry/Ceimic</t>
  </si>
  <si>
    <t>Total for Section 24: Chemistry/Ceimic</t>
  </si>
  <si>
    <t>Section 25: Physics/Fisic</t>
  </si>
  <si>
    <t>Total for Section 25: Physics/Fisic</t>
  </si>
  <si>
    <t>Section 26: Spanish / Spáinnis</t>
  </si>
  <si>
    <t>Total for Section 26: Spanish / Spáinnis</t>
  </si>
  <si>
    <t>Section 27: SPHE / Oideachas Sóisialta, Pearsanta agus Sláinte (OSPS)</t>
  </si>
  <si>
    <t>Total for Section 27: SPHE / Oideachas Sóisialta, Pearsanta agus Sláinte (OSPS)</t>
  </si>
  <si>
    <t>Section 28: Art/Ealaín</t>
  </si>
  <si>
    <t>Total for Section 28: Art/Ealaín</t>
  </si>
  <si>
    <t>Section 29: Construction Studies / Staidéar Foirgníochta</t>
  </si>
  <si>
    <t>Total for Section 29: Construction Studies / Staidéar Foirgníochta</t>
  </si>
  <si>
    <t>Section 30: Transition Year Books</t>
  </si>
  <si>
    <t>Total for Section 30: Transition Year Books</t>
  </si>
  <si>
    <t xml:space="preserve">Section 31: Leaving Cert Cycle schoolbooks not covered in subject sections 1 to 30 above </t>
  </si>
  <si>
    <t>CSPE</t>
  </si>
  <si>
    <t>Science</t>
  </si>
  <si>
    <t>Wood Technology</t>
  </si>
  <si>
    <t>Graphic Solutions - New Junior Cycle Graphics</t>
  </si>
  <si>
    <t>Mol an Oige 2 2nd Ed (TB and WB)</t>
  </si>
  <si>
    <t>Mol an Oige 3 2nd Ed (TB and WB)</t>
  </si>
  <si>
    <t>SCILEANNA LE hAGHAIDH SCRUDAITHE GAEILGE HL</t>
  </si>
  <si>
    <t>Less Stress More Success Geography JC</t>
  </si>
  <si>
    <t>Poetry Focus 2028</t>
  </si>
  <si>
    <t xml:space="preserve">Odyssey 1 TEXTBOOK only </t>
  </si>
  <si>
    <t>OD1TB</t>
  </si>
  <si>
    <t>Odyssey 2 TEXTBOOK only</t>
  </si>
  <si>
    <t>OD2TB</t>
  </si>
  <si>
    <t>Romeo &amp; Juliet (2-Pack)</t>
  </si>
  <si>
    <t>RJP</t>
  </si>
  <si>
    <t>Romeo &amp; Juliet PORTFOLIO ONLY</t>
  </si>
  <si>
    <t>PRJ</t>
  </si>
  <si>
    <t>Discovering History 2nd. ed Student Activity Book only</t>
  </si>
  <si>
    <t xml:space="preserve">Discovering History 2nd. Ed. TEXTBOOK only </t>
  </si>
  <si>
    <t>DH2TB</t>
  </si>
  <si>
    <t>Take A Stand 2nd ed. Student Portfolio only</t>
  </si>
  <si>
    <t>Take A Stand 2nd ed. TEXTBOOK only</t>
  </si>
  <si>
    <t>TAST</t>
  </si>
  <si>
    <t>Down to Earth Skills Book only</t>
  </si>
  <si>
    <t>Down to Earth TEXTBOOK only</t>
  </si>
  <si>
    <t>DTETB</t>
  </si>
  <si>
    <t>The Nature of Science 2nd Ed. (2-pack)</t>
  </si>
  <si>
    <t>The Nature of Science 2nd Ed. Student Workbook only</t>
  </si>
  <si>
    <t xml:space="preserve">The Nature of Science 2nd ed. TEXTBOOK only </t>
  </si>
  <si>
    <t>NOS2TB</t>
  </si>
  <si>
    <t>My Wellbeing - Year 3</t>
  </si>
  <si>
    <t>MY3</t>
  </si>
  <si>
    <t>New English Keynotes HL 2026</t>
  </si>
  <si>
    <t>New English Keynotes OL 2026</t>
  </si>
  <si>
    <t>New English Key Notes HL 2028</t>
  </si>
  <si>
    <t>K28H</t>
  </si>
  <si>
    <t>New English Key Notes OL 2028</t>
  </si>
  <si>
    <t>K28O</t>
  </si>
  <si>
    <t xml:space="preserve">    9781915486349     </t>
  </si>
  <si>
    <t>Business Intelligence 2026 (2-pack)</t>
  </si>
  <si>
    <t>BI</t>
  </si>
  <si>
    <t>Business Intelligence Student Research Project &amp; Exam Guide only</t>
  </si>
  <si>
    <t>BISG</t>
  </si>
  <si>
    <t xml:space="preserve">Business Intelligence TEXTBOOK only </t>
  </si>
  <si>
    <t>BITB</t>
  </si>
  <si>
    <t xml:space="preserve">Plant &amp; People 4th Edition 2026 (2-Pack) </t>
  </si>
  <si>
    <t xml:space="preserve">Geography </t>
  </si>
  <si>
    <t>PP4</t>
  </si>
  <si>
    <t>Planet &amp; People 4th Edition 2026 TEXTBOOK ONLY</t>
  </si>
  <si>
    <t>PP4TB</t>
  </si>
  <si>
    <t xml:space="preserve">Planet &amp; People 4th Edition 2026 STUDENT WORKBOOK </t>
  </si>
  <si>
    <t>PPW4</t>
  </si>
  <si>
    <t>On Your Marks 2nd edition 2026</t>
  </si>
  <si>
    <t>OYM2</t>
  </si>
  <si>
    <t xml:space="preserve">Biosphere (2-Pack) </t>
  </si>
  <si>
    <t>BIO</t>
  </si>
  <si>
    <t>Biosphere Workbook only</t>
  </si>
  <si>
    <t>BIOWB</t>
  </si>
  <si>
    <t>Biosphere TEXTBOOK only</t>
  </si>
  <si>
    <t>BIOTB</t>
  </si>
  <si>
    <t xml:space="preserve">     9781915486332     </t>
  </si>
  <si>
    <t>It's Your Wellbeing 2nd Ed. (2-Pack)</t>
  </si>
  <si>
    <t>It's Your Wellbeing 2nd Ed. TEXTBOOK only</t>
  </si>
  <si>
    <t>IYWTB</t>
  </si>
  <si>
    <t xml:space="preserve">     9781915486325    </t>
  </si>
  <si>
    <t>It's Your Wellbeing 2nd Ed. Portfolio book only</t>
  </si>
  <si>
    <t>IYW2P</t>
  </si>
  <si>
    <t xml:space="preserve">On Decouvre! </t>
  </si>
  <si>
    <t xml:space="preserve">Rubicon 2nd Edition </t>
  </si>
  <si>
    <t>Leanaimis Linn (2024)</t>
  </si>
  <si>
    <t xml:space="preserve">Gaelsaol </t>
  </si>
  <si>
    <t>Transition Maths 2nd edition</t>
  </si>
  <si>
    <t>Turas 1 (2nd edition) Textbook + Portfolio and Activity book</t>
  </si>
  <si>
    <t>Turas 1 (2nd Edition) Mo Phunann/Mo Leabhar Gníomhaíochta</t>
  </si>
  <si>
    <t xml:space="preserve">Turas 2 (3rd edition) Textbook + Mo Phunann/Mo Leabhar Gníomhaíochta </t>
  </si>
  <si>
    <t>09-3</t>
  </si>
  <si>
    <t>Turas 2 (3rd edition) Mo Phunann/Mo Leabhar Gníomhaíochta</t>
  </si>
  <si>
    <t>09-A</t>
  </si>
  <si>
    <t>Turas 3 (3rd edition) Textbook + Mo Phunann/Mo Leabhar Gníomhaíochta</t>
  </si>
  <si>
    <t>09-6</t>
  </si>
  <si>
    <t>Turas 3 (3rd edition) Mo Phunann/Mo Leabhar Gníomhaíochta</t>
  </si>
  <si>
    <t>09-B</t>
  </si>
  <si>
    <t>ACE Irish</t>
  </si>
  <si>
    <t>9-21</t>
  </si>
  <si>
    <t>Louder Than Words - 3 Year Textbook + Portfolio &amp; Grammar Book</t>
  </si>
  <si>
    <t>Louder Than Words Learning Log</t>
  </si>
  <si>
    <t>Louder Than Words Grammar Guide</t>
  </si>
  <si>
    <t>ACE (Assessment, CBA Preparation &amp; Exam Revision) ENGLISH - updated for 2027 exam</t>
  </si>
  <si>
    <t>Kingdom 1 (2nd edition) Textbook PLUS Portfolio/Grammar Primer book</t>
  </si>
  <si>
    <t>Kingdom 1 (2nd edition) Portfolio/Grammar Primer book</t>
  </si>
  <si>
    <t>Kingdom 2 (2nd edition) Textbook PLUS Portfolio book</t>
  </si>
  <si>
    <t>Kingdom 2 (2nd edition) Portfolio book</t>
  </si>
  <si>
    <t>Romeo &amp; Juliet (Updated 2nd edition) Play Text + Portfolio</t>
  </si>
  <si>
    <t>82-0</t>
  </si>
  <si>
    <t>Romeo &amp; Juliet (Updated 2nd edition) Portfolio</t>
  </si>
  <si>
    <t>82-A</t>
  </si>
  <si>
    <t>The Merchant of Venice (Updated 2nd edition) Play Text + Portfolio</t>
  </si>
  <si>
    <t>18-3</t>
  </si>
  <si>
    <t>The Merchant of Venice (Updated 2nd edition) Portfolio</t>
  </si>
  <si>
    <t>18-A</t>
  </si>
  <si>
    <t>Julius Caesar Portfolio</t>
  </si>
  <si>
    <t>The Importance of Being Earnest Portfolio</t>
  </si>
  <si>
    <t>Alone it Stands - Play Text &amp; Portfolio</t>
  </si>
  <si>
    <t>66-1</t>
  </si>
  <si>
    <t>Alone it Stands Portfolio</t>
  </si>
  <si>
    <t>68-P</t>
  </si>
  <si>
    <t>Level Up 2</t>
  </si>
  <si>
    <t>84-6</t>
  </si>
  <si>
    <t>ACE (Assessment, CBA Preparation &amp; Exam Revision) HISTORY</t>
  </si>
  <si>
    <t>Artefact (2nd Edition) Textbook + Skills and Supports Book</t>
  </si>
  <si>
    <t>Artefact (2nd Edition) - Skills and Supports Book</t>
  </si>
  <si>
    <t>Network (2nd Edition) + Activities and Accounts book</t>
  </si>
  <si>
    <t>Business Studies</t>
  </si>
  <si>
    <t>Network (2nd Edition) Activities and Accounts book</t>
  </si>
  <si>
    <t>Citizen (2nd edition) Textbook &amp; Response Journal Book</t>
  </si>
  <si>
    <t>Citizen (2nd edition) Response Journal Book</t>
  </si>
  <si>
    <t>Saoránaigh - (Citizen - Gaeilge Edition) CSPE Textbook &amp; Response Journal Book</t>
  </si>
  <si>
    <t>Saoránaigh - (Citizen - Gaeilge Edition) CSPE Response Journal Book</t>
  </si>
  <si>
    <t>Ignite (1st-3rd year)</t>
  </si>
  <si>
    <t>EPJ011</t>
  </si>
  <si>
    <t>Allons-y 1 (3rd edition) Textbook, Mon chef d'œuvre/Ma trousse de grammaire &amp; Lexique</t>
  </si>
  <si>
    <t>0-68</t>
  </si>
  <si>
    <t>Allons-y 1 (3rd edition) Mon chef d'œuvre/Ma trousse de grammaire</t>
  </si>
  <si>
    <t>0-6A</t>
  </si>
  <si>
    <t>Allons-y 1 (3rd edition) Lexique</t>
  </si>
  <si>
    <t xml:space="preserve"> 0-6B</t>
  </si>
  <si>
    <t>Allons-y 2 (2nd Edition) PLUS Portfolio</t>
  </si>
  <si>
    <t>Allons–y 2 (2nd Edition) Mon chef d'oeuvre/Ma trousse de grammaire</t>
  </si>
  <si>
    <t>Allons-y 1 (3rd edition as Gaeilge) - Textbook + Portfolio + Lexique book</t>
  </si>
  <si>
    <t>35-0</t>
  </si>
  <si>
    <t>Allons-y 1 (3rd edition as Gaeilge) Mon chef d'oeuvre/Ma trousse de grammaire</t>
  </si>
  <si>
    <t>35-A</t>
  </si>
  <si>
    <t xml:space="preserve">Allons-y Lexique (3rd edition as Gaeilge) </t>
  </si>
  <si>
    <t>35-B</t>
  </si>
  <si>
    <t>Allons-y 2 (as Gaeilge) - Textbook + Portfolio</t>
  </si>
  <si>
    <t>Allons-y 2 (as Gaeilge) Portfolio book</t>
  </si>
  <si>
    <t>Compass Textbook &amp; Skills Book</t>
  </si>
  <si>
    <t>Compass Skills Book</t>
  </si>
  <si>
    <t>Geography in Action (3rd edition) Textbook &amp; Portfolio/Activity Book</t>
  </si>
  <si>
    <t>Geography in Action (3rd edition) Portfolio/Activity Book</t>
  </si>
  <si>
    <t>9781917280709 </t>
  </si>
  <si>
    <t>Compás (Compass – Gaeilge Edition) Textbook and Skills Book</t>
  </si>
  <si>
    <t>70-9</t>
  </si>
  <si>
    <t>Compás (Compass – Gaeilge Edition) Skills Book </t>
  </si>
  <si>
    <t>Alles Klar (Gaeilge Edition) Textbook &amp; Portfoliobuch</t>
  </si>
  <si>
    <t xml:space="preserve">Alles Klar (Gaeilge Edition) Portfoliobuch </t>
  </si>
  <si>
    <t>World of Graphics - Junior Cycle Graphics + Activity Book</t>
  </si>
  <si>
    <t xml:space="preserve">Graphics </t>
  </si>
  <si>
    <t>Domhan na Grafaice (World of Graphics as Gaeilge) Textbook &amp; Activity Book</t>
  </si>
  <si>
    <t>Domhan na Grafaice (World of Graphics as Gaeilge) Activity Book</t>
  </si>
  <si>
    <t>@Home (2nd Edition) Textbook, Activities and Assessment Book + @Home with the
Practical Book</t>
  </si>
  <si>
    <t>@Home (2nd Edition) @Home with the Practical Book</t>
  </si>
  <si>
    <t>@Home (2nd Edition) Activities and Assessment Book</t>
  </si>
  <si>
    <t xml:space="preserve">Maestro (2nd edition) Textbook + Composition Portfolio </t>
  </si>
  <si>
    <t>08-9</t>
  </si>
  <si>
    <t>Maestro (2nd edition) Composition Portfolio</t>
  </si>
  <si>
    <t>08-B</t>
  </si>
  <si>
    <t>PE (Physical Education)</t>
  </si>
  <si>
    <t>Inspire (2nd edition) Textbook + Portfolio</t>
  </si>
  <si>
    <t>Religious Education</t>
  </si>
  <si>
    <t>08-6</t>
  </si>
  <si>
    <t>Inspire (2nd edition) Portfolio</t>
  </si>
  <si>
    <t>08-A</t>
  </si>
  <si>
    <t>Elements of Science Textbook, Experimental Investigations Log &amp; Assessment Book</t>
  </si>
  <si>
    <t>Elements of Science Experimental Investigations Log</t>
  </si>
  <si>
    <t>Elements of Science Assessment Book</t>
  </si>
  <si>
    <t>81-5</t>
  </si>
  <si>
    <t>81-5A</t>
  </si>
  <si>
    <t>Fiesta (as Gaeilge) Textbook &amp; Portafolio</t>
  </si>
  <si>
    <t>Fiesta (as Gaeilge) Portafolio</t>
  </si>
  <si>
    <t>You've Got This! Book 1</t>
  </si>
  <si>
    <t>You've Got This! Book 2</t>
  </si>
  <si>
    <t>You've Got This! Book 3</t>
  </si>
  <si>
    <t>Artventure</t>
  </si>
  <si>
    <t>Visual Art</t>
  </si>
  <si>
    <t>Design in Wood Textbook + A3 Activity Book + Learning Log</t>
  </si>
  <si>
    <t>Design in Wood A3 Activity Book</t>
  </si>
  <si>
    <t>Design in Wood Learning Log Book</t>
  </si>
  <si>
    <t>Sraith Pictiúr 2028 – Student Edition  - COMING SEPTEMBER</t>
  </si>
  <si>
    <t>32-9</t>
  </si>
  <si>
    <t xml:space="preserve">Sraith Pictiúr 2027 – Student Edition </t>
  </si>
  <si>
    <t>Verse HL 2028 - Textbook + Poetry Skills Portfolio</t>
  </si>
  <si>
    <t>27-5</t>
  </si>
  <si>
    <t>Verse HL 2028 Poetry Skills Portfolio</t>
  </si>
  <si>
    <t>27-5A</t>
  </si>
  <si>
    <t>Verse OL 2028</t>
  </si>
  <si>
    <t>82-9</t>
  </si>
  <si>
    <t>34-3</t>
  </si>
  <si>
    <t>Othello (Mary Barron edition, Shakespeare Series)</t>
  </si>
  <si>
    <t>89-1</t>
  </si>
  <si>
    <t>Éire á Múnlú</t>
  </si>
  <si>
    <t>The Making of Europe and the Wider World (3rd edition)</t>
  </si>
  <si>
    <t>48-0</t>
  </si>
  <si>
    <t>Lead &amp; Succeed - Textbook + Skills and Assessment Book</t>
  </si>
  <si>
    <t>Lead &amp; Succeed - Skills and Asessment Book</t>
  </si>
  <si>
    <t>Taking Account</t>
  </si>
  <si>
    <t>Exprimez Vous! Workbook</t>
  </si>
  <si>
    <t>Earth (3rd edition) Textbook + Skills book</t>
  </si>
  <si>
    <t>03-9</t>
  </si>
  <si>
    <t>Earth (3rd edition) Skills book</t>
  </si>
  <si>
    <t>03-9A</t>
  </si>
  <si>
    <t>9781917280723 </t>
  </si>
  <si>
    <t>Auf Kurs (Gaeilge Edition) Textbook and Prüfungskompass/Übungsbuch</t>
  </si>
  <si>
    <t>7-23</t>
  </si>
  <si>
    <t>Auf Kurs (Gaeilge Edition) Prüfungskompass/Übungsbuch </t>
  </si>
  <si>
    <t>Complete Home Economics (2nd Edition) - Textbook + Food Studies Assignment Guide + Exam Skillbuilder Workbook</t>
  </si>
  <si>
    <t>Complete Home Economics (2nd Edition) - Food Studies Assignment Guide</t>
  </si>
  <si>
    <t>Complete Home Economics (2nd Edition) - Exam Skillbuilder Workbook</t>
  </si>
  <si>
    <t>08-4</t>
  </si>
  <si>
    <t>08-4A</t>
  </si>
  <si>
    <t>9781917280747 </t>
  </si>
  <si>
    <t>Éxito (Gaeilge Edition) Textbook + Libro de práctica/Libro de selectividad </t>
  </si>
  <si>
    <t>Éxito (Gaeilge Edition) Libro de práctica/Libro de selectividad </t>
  </si>
  <si>
    <t>You've Got This! Fifth Year</t>
  </si>
  <si>
    <t>You've Got This! Sixth Year</t>
  </si>
  <si>
    <t>Get Constructive (2nd edition) Textbook + Skills &amp; Assessment Book</t>
  </si>
  <si>
    <t>0-08</t>
  </si>
  <si>
    <t>Get Constructive (2nd edition) Skills &amp; Assessment Book</t>
  </si>
  <si>
    <t>0-08A</t>
  </si>
  <si>
    <t>You've Got This! Transition Year</t>
  </si>
  <si>
    <t>33-6</t>
  </si>
  <si>
    <t>In Transition (Textbook)</t>
  </si>
  <si>
    <t>This Is Poetry Higher Level 2028</t>
  </si>
  <si>
    <t>This Is Poetry Ordinary Level 2028</t>
  </si>
  <si>
    <t>Mol an Oige 1 2nd Ed (TB and WB)</t>
  </si>
  <si>
    <t>Mol an Oige 1 2nd Ed (wkbk ONLY)</t>
  </si>
  <si>
    <t>Mol an Oige 2 2nd Ed (wkbk ONLY)</t>
  </si>
  <si>
    <t>Mol an Oige 2 2nd Ed (TB only)</t>
  </si>
  <si>
    <t>Mol an Oige 3 2nd Ed (TB only)</t>
  </si>
  <si>
    <t>Romeo and Juliet 2nd Edition (Textbook and Portfolio) NEW</t>
  </si>
  <si>
    <t>Merchant of Venice (Text &amp; Portfolio Shrinkwrap)</t>
  </si>
  <si>
    <t>Merchant of Venice Portfolio</t>
  </si>
  <si>
    <t>Fire &amp; Ice 1 2nd Ed. (shrink wrapped text &amp; writing skills)</t>
  </si>
  <si>
    <t>Fire &amp; Ice 1 2nd Ed. (Writing Skills Only)</t>
  </si>
  <si>
    <t>Fire &amp; Ice 2 2nd Ed. (shrink wrapped text &amp; writing skills)</t>
  </si>
  <si>
    <t>Fire &amp; Ice 2 2nd Ed. (Writing Skills Only)</t>
  </si>
  <si>
    <t>Making History 3rd Ed. Textbook and Skills Book NEW</t>
  </si>
  <si>
    <t>Making History 2nd Ed. Textbook and Skills Book</t>
  </si>
  <si>
    <t xml:space="preserve">Making History 2nd Ed. Skills Book </t>
  </si>
  <si>
    <t>Enterprise 2nd Ed (Shrinkwrap TXT &amp; Activity Book)</t>
  </si>
  <si>
    <t>Enterprise 2nd Ed Activity Book</t>
  </si>
  <si>
    <t>Call to Action Textbook 2nd Ed NEW</t>
  </si>
  <si>
    <t>Call to Action Textbook 1st Ed</t>
  </si>
  <si>
    <t>Genial! 1 (shrink-wrapped TXT&amp;WB)</t>
  </si>
  <si>
    <t>Genial! 2 (Shrink-wrapped TXT*WB)</t>
  </si>
  <si>
    <t>Ca Marche 1 (TXT &amp; Portfolio Shrink Wrapped)</t>
  </si>
  <si>
    <t>Ca Marche 2 (TXT &amp; Portfolio Shrink Wrapped)</t>
  </si>
  <si>
    <t>Cyclone 2EDN (Text &amp; Skillsbook)</t>
  </si>
  <si>
    <t>Cyclone 2EDN Skills Book Only</t>
  </si>
  <si>
    <t>Flourish Pack (TXT + Activity Book + Culinary Skills Book) NEW</t>
  </si>
  <si>
    <t xml:space="preserve">My Wellbeing Journey 3 2nd Ed JC </t>
  </si>
  <si>
    <t>Modern Europe 4th Ed. (Textbook/Documents Resource Book - US/World) NEW</t>
  </si>
  <si>
    <t>Modern Europe 4th Ed. Document Resource Book (US/World) NEW</t>
  </si>
  <si>
    <t>Modern Ireland 4th Ed. (Textbook/Documents Resource Book - Movements for Political/Social Reform)</t>
  </si>
  <si>
    <t>Modern Ireland 4th Ed. Document Resource Book (Movements for Political/Social Reform)</t>
  </si>
  <si>
    <t>Business Alive for New Senior Cycle Exam Handbook</t>
  </si>
  <si>
    <t>Economics Now Updated Ed (TXT + Exam Handbook)</t>
  </si>
  <si>
    <t>Economics Now Updated Ed (Exam Handbook)</t>
  </si>
  <si>
    <t>À l'Attaque 2nd Ed (TXT + Cahier D'Oral)</t>
  </si>
  <si>
    <t>À l'Attaque 2nd Ed Cahier d'Oral</t>
  </si>
  <si>
    <t>Bonne Chance! Listening &amp; Oral for LC French</t>
  </si>
  <si>
    <t>Core for New Senior Cycle Textbook and Workbook Pack NEW</t>
  </si>
  <si>
    <t>New Winning Formula for New Senior Cycle Pack (Txtbook/Project and Exam Handbook) NEW</t>
  </si>
  <si>
    <t>Evolution LC Biology for New Senior Cycle (Pack: TXT + Learning Portfolio/Investigative Log)</t>
  </si>
  <si>
    <t>Evolution LC Biology for New Senior Cycle Learning Portfolio/Investigative Log</t>
  </si>
  <si>
    <t>New Failte 1! - Gniomhaiochta</t>
  </si>
  <si>
    <t xml:space="preserve">Irish </t>
  </si>
  <si>
    <t>AIR5833S</t>
  </si>
  <si>
    <t>New Failte 1! - Pupil Textbook</t>
  </si>
  <si>
    <t>AIR5832S</t>
  </si>
  <si>
    <t>NEW Failte 2! - OL Pack</t>
  </si>
  <si>
    <t>AIR5841S</t>
  </si>
  <si>
    <t>NEW Failte 3! - HL Pack</t>
  </si>
  <si>
    <t>AIR5851S</t>
  </si>
  <si>
    <t>Croi na Gaeilge 1 Gniomhaiochta</t>
  </si>
  <si>
    <t>Croi na Gaeilge 2 Gniomhaiochta</t>
  </si>
  <si>
    <t>Croi na Gaeilge 3 Gniomhaiochta</t>
  </si>
  <si>
    <t xml:space="preserve">Edco Exam Papers - Gaeilge Ard. (HL) (Sample &amp; SEC Past Papers) Revised in line with SEC Exam Paper </t>
  </si>
  <si>
    <t>New Touchstones 1 - Pack - 2nd Edition</t>
  </si>
  <si>
    <t>AEN6471S</t>
  </si>
  <si>
    <t>New Romeo and Juliet Pack - with Portfolio</t>
  </si>
  <si>
    <t>NEW Múscail Mata 1 (Discover Maths 1 as Gaeilge) - (1st Year OL &amp; HL)</t>
  </si>
  <si>
    <t>AMA5301S</t>
  </si>
  <si>
    <t xml:space="preserve">Edco Exam Papers - Business Studies - Common Level - (Sample &amp; SEC Past Papers) Revised in line with SEC Exam Paper </t>
  </si>
  <si>
    <t>NEW Bonjour la France Pack - Written for New MFL Specification</t>
  </si>
  <si>
    <t>AFR7521S</t>
  </si>
  <si>
    <t>NEW En avant! - Pack  2nd Ed - Written for New MFL Specification</t>
  </si>
  <si>
    <t>AFR7511S</t>
  </si>
  <si>
    <t>NEW Our World - Pack</t>
  </si>
  <si>
    <t>Pitch Perfect Pack - Pupil Book + Manuscript Booklet + Creative Whiteboard</t>
  </si>
  <si>
    <t>AMU5072S</t>
  </si>
  <si>
    <t>NEW Exploring Science - Pack 3rd Edition</t>
  </si>
  <si>
    <t>ASC5451S</t>
  </si>
  <si>
    <t>NEW Que Pasa 1 - Pack 3rd Edition - Written for New MFL Specification</t>
  </si>
  <si>
    <t>ASH5071S</t>
  </si>
  <si>
    <t>NEW Sláinte agus folláine osps 1 NUA</t>
  </si>
  <si>
    <t>ASP5176S</t>
  </si>
  <si>
    <t xml:space="preserve">NEW Wood Technology - Pack 2nd Edition </t>
  </si>
  <si>
    <t>ATE5351S</t>
  </si>
  <si>
    <t>New Edco Exam Papers - LC Gaeilge Gnáth. (OL) - New Sample Paper 2s integrating New Literature Questions</t>
  </si>
  <si>
    <t>New Edco Exam Papers - LC Gaeilge Ard. (HL) - New Sample Paper 2s integrating New Literature Questions</t>
  </si>
  <si>
    <t>New Sraith Pictiur 2028 (Due September 2026)</t>
  </si>
  <si>
    <t>New Discovery 2028+ Student Portfolio + Exam Guide</t>
  </si>
  <si>
    <t>AEN5731S</t>
  </si>
  <si>
    <t>Hamlet - Exam 2028</t>
  </si>
  <si>
    <t>New Case Study for 2028 The United States and the World 194 -1989</t>
  </si>
  <si>
    <t>AHI7501S</t>
  </si>
  <si>
    <t>New Edco Exam Papers - LC Business Higher (HL) - New Sample &amp; Past Exam Papers written for the New Specification</t>
  </si>
  <si>
    <t>New Edco Exam Papers - LC Business Ordinary &amp; Higher (OL &amp; HL) New Sample &amp; Past Exam Papers written for the New Specification</t>
  </si>
  <si>
    <t xml:space="preserve">New Let's Do Business - Activity Book </t>
  </si>
  <si>
    <t xml:space="preserve">New Let's Do Business - Pupil Textbook </t>
  </si>
  <si>
    <t>New World of Change Pack - Written for the New Senior Cycle Specification</t>
  </si>
  <si>
    <t>AGE5431S</t>
  </si>
  <si>
    <t>New Edco Exam Papers - Biology Ordinary &amp; Higher Past Papers New Sample &amp; Past Exam Papers written for the New Specification</t>
  </si>
  <si>
    <t>New Edco Exam Papers - LC Chemistry OL &amp; HL Past Papers New Sample &amp; Past Exam Papers written for the New Specification</t>
  </si>
  <si>
    <t>New Edco Exam Papers - LC Physics OL &amp; HL New Sample &amp; Past Exam Papers written for the New Specification</t>
  </si>
  <si>
    <t>ABS7031S</t>
  </si>
  <si>
    <t>Junior Cycle Success - Gaeilge</t>
  </si>
  <si>
    <t>4schools</t>
  </si>
  <si>
    <t>REVGAE</t>
  </si>
  <si>
    <t>Junior Cycle Success - English</t>
  </si>
  <si>
    <t>REVENG</t>
  </si>
  <si>
    <t>Grasping Grammar (McAndrew Books)</t>
  </si>
  <si>
    <t>MCAGG</t>
  </si>
  <si>
    <t>Grasping Grammar ebook (McAndrew Books)</t>
  </si>
  <si>
    <t>EBMCAGG</t>
  </si>
  <si>
    <t>Junior Cycle Success - Maths Book 1</t>
  </si>
  <si>
    <t>REVMAT</t>
  </si>
  <si>
    <t>Junior Cycle Success - Maths Book 2</t>
  </si>
  <si>
    <t>REVMAT2</t>
  </si>
  <si>
    <t>Junior Cycle Success - History</t>
  </si>
  <si>
    <t>REVHIS</t>
  </si>
  <si>
    <t>History Charts bundle English (set of 14 A2 charts)</t>
  </si>
  <si>
    <t>IHCSPO</t>
  </si>
  <si>
    <t>History Charts bundle Irish (set of 14 A2 charts)</t>
  </si>
  <si>
    <t>IHCSPO1</t>
  </si>
  <si>
    <t>Junior Cycle Success - Business</t>
  </si>
  <si>
    <t>REVBUS</t>
  </si>
  <si>
    <t>Junior Cycle Success - Geography</t>
  </si>
  <si>
    <t>REVGEO</t>
  </si>
  <si>
    <t>Geography Charts Bundle 2026 (set of 8 A2 charts)</t>
  </si>
  <si>
    <t>CHAGEO</t>
  </si>
  <si>
    <t>Religion Charts bundle 2026 (set of 6 A2 charts)</t>
  </si>
  <si>
    <t>CHAREL</t>
  </si>
  <si>
    <t>Junior Cycle Success - Science</t>
  </si>
  <si>
    <t>REVSCI</t>
  </si>
  <si>
    <t>Digital Media Literacy</t>
  </si>
  <si>
    <t>Guidance</t>
  </si>
  <si>
    <t>Teacher Planner 2026-27</t>
  </si>
  <si>
    <t>SNA Planner 2026-27</t>
  </si>
  <si>
    <t>Bí Cineálta Charts bundle 2026 (set of 2 A2 charts)</t>
  </si>
  <si>
    <t>BCPOSTER3</t>
  </si>
  <si>
    <t>Dealing With Data 2nd edition (McAndrew Books)</t>
  </si>
  <si>
    <t>MCADWD</t>
  </si>
  <si>
    <t>Dealing With Data 2nd edition ebook (McAndrew Books)</t>
  </si>
  <si>
    <t>EBMCADWD</t>
  </si>
  <si>
    <t>Thrive! -  TY SPHE</t>
  </si>
  <si>
    <t>TY SPHE</t>
  </si>
  <si>
    <t>THR</t>
  </si>
  <si>
    <t>TY Student Journal</t>
  </si>
  <si>
    <t>TYS</t>
  </si>
  <si>
    <t>TY Student Portfolio</t>
  </si>
  <si>
    <t>TYPS</t>
  </si>
  <si>
    <t>Dialann na hIdirbhliana</t>
  </si>
  <si>
    <t>TYSI</t>
  </si>
  <si>
    <t>Well Done Me - TY Journaling</t>
  </si>
  <si>
    <t>WBWDM</t>
  </si>
  <si>
    <t>TY Charts bundle English (set of 10 A2 charts)</t>
  </si>
  <si>
    <t>TYCHA10</t>
  </si>
  <si>
    <t>TY Charts bundle Irish (set of 10 A2 charts)</t>
  </si>
  <si>
    <t>TYCHAI10</t>
  </si>
  <si>
    <t>Total JC Business (Textbook &amp; Activity Book Set)</t>
  </si>
  <si>
    <t>Total JC Business (Activity Book)</t>
  </si>
  <si>
    <t>Back In Business SET (Textbook &amp; Activity Book)</t>
  </si>
  <si>
    <t>Back In Business - Activity Book Only</t>
  </si>
  <si>
    <t>Wired for Well-Being: Book A (Secondary – 1st Year / Ages: 12-13) - Teacher Book</t>
  </si>
  <si>
    <t>Wired for Well-Being: Book A (Secondary – 1st Year / Ages: 12-13) - Pupil Book</t>
  </si>
  <si>
    <t>Wired for Well-Being: Book B (Secondary – 2nd Year / Ages: 13-14) - Teacher Book</t>
  </si>
  <si>
    <t>Wired for Well-Being: Book B (Secondary – 2nd Year / Ages: 13-14) - Pupil Book</t>
  </si>
  <si>
    <t>Wired for Well-Being: Book C (Secondary – 3rd Year / Ages: 14-15) - Teacher Book</t>
  </si>
  <si>
    <t>Wired for Well-Being: Book C (Secondary – 3rd Year / Ages: 14-15) - Pupil Book</t>
  </si>
  <si>
    <t>OTB Learning Resources</t>
  </si>
  <si>
    <t>Tools to Thrive: Book A (Secondary – 5th Year / Ages: 15-16+) - Teacher Book</t>
  </si>
  <si>
    <t>Tools to Thrive: Book A (Secondary – 5th Year / Ages: 15-16+) - Pupil Book</t>
  </si>
  <si>
    <t>Tools to Thrive: Book B (Secondary – 6th Year / Ages: 16-17+) - Teacher Book</t>
  </si>
  <si>
    <t>Tools to Thrive: Book B (Secondary – 6th Year / Ages: 16-17+) - Pupil Book</t>
  </si>
  <si>
    <t>Gaeilge Abu 1 (2019) Set [Textbook &amp; Workbook]</t>
  </si>
  <si>
    <t>Gaeilge Abu 1 (2019) Textbook</t>
  </si>
  <si>
    <t>Gaeilge Abu 1 (2019) Workbook</t>
  </si>
  <si>
    <t>Gaeilge Abu 2 (2020) Set [Textbook &amp; Workbook]</t>
  </si>
  <si>
    <t>Gaeilge Abu 2 (2020) Textbook</t>
  </si>
  <si>
    <t>Gaeilge Abu 3 (2020) Workbook</t>
  </si>
  <si>
    <t>Gaeilge Abu 3 (2020) Set [Textbook &amp; Workbook]</t>
  </si>
  <si>
    <t>Gaeilge Abu 3 (2020) Textbook</t>
  </si>
  <si>
    <t>Briathra na Gaeilge Regular and Irregular Verbs</t>
  </si>
  <si>
    <t>Dive In for Junior Cycle (2020) Set [Textbook &amp; Student Journal]</t>
  </si>
  <si>
    <t>Dive In for Junior Cycle (2020) Textbook</t>
  </si>
  <si>
    <t>Dive In for Junior Cycle (2020) Student Journal</t>
  </si>
  <si>
    <t>Make Your Mark! Set [Textbook &amp; Workbook]</t>
  </si>
  <si>
    <t>EJ5822</t>
  </si>
  <si>
    <t>Step Up JC English (2014) Textbook</t>
  </si>
  <si>
    <t>EJ4368</t>
  </si>
  <si>
    <t>Take The Plunge (2021) Set [Textbook &amp; Student Journal]</t>
  </si>
  <si>
    <t>Take the Plunge (2021) Textbook</t>
  </si>
  <si>
    <t>Take The Plunge (2021) Student Journal</t>
  </si>
  <si>
    <t>Active Maths 1 (3rd Ed) 1st - 3rd Year Ordinary Level Textbook</t>
  </si>
  <si>
    <t>Active Maths 1 (3rd Ed) 1st Year Only Textbook</t>
  </si>
  <si>
    <t>Active Maths 2 (3rd Ed) 2nd &amp; 3rd Year Ordinary Level Textbook</t>
  </si>
  <si>
    <t>Active Maths 2 (3rd Ed) 2nd &amp; 3rd Year Higher Level Textbook</t>
  </si>
  <si>
    <t>Active Maths 1 (2nd Ed) (2018) Set [Textbook &amp; Student Learning Log]</t>
  </si>
  <si>
    <t>Active Maths 1 (2nd Ed) (2018) Textbook</t>
  </si>
  <si>
    <t>Active Maths 1 (2nd Ed) (2018) Student Learning Log</t>
  </si>
  <si>
    <t>Active Maths 2 (2nd Ed) (2019) Set [Textbook &amp; Learning Log]</t>
  </si>
  <si>
    <t>Active Maths 2 (2nd Ed) (2019) Textbook</t>
  </si>
  <si>
    <t>Active Maths 2 (2nd Ed) (2019) Learning Log</t>
  </si>
  <si>
    <t>Active Maths 2 (2nd Ed) (2019) Solutions</t>
  </si>
  <si>
    <t>Legacy (2022) Set [Textbook &amp; Skills Book]</t>
  </si>
  <si>
    <t>Legacy (2022) Textbook</t>
  </si>
  <si>
    <t>Legacy (2022) Skills Book</t>
  </si>
  <si>
    <t>Time Bound (2018) Set [Textbook &amp; Evidence Book]</t>
  </si>
  <si>
    <t>Time Bound (2018) Evidence Book</t>
  </si>
  <si>
    <t>Stór Staire (2019) Set [Textbook &amp; Evidence Book]</t>
  </si>
  <si>
    <t>Stór Staire (2019) Textbook</t>
  </si>
  <si>
    <t>Stór Staire (2019) Evidence Book</t>
  </si>
  <si>
    <t>Uncovering History (2nd Ed) Textbook</t>
  </si>
  <si>
    <t>HJ4861</t>
  </si>
  <si>
    <t>SMART Business (2019) Set [Textbook &amp; Workbook]</t>
  </si>
  <si>
    <t>SMART Business (2019) Textbook</t>
  </si>
  <si>
    <t>SMART Business (2019) Workbook</t>
  </si>
  <si>
    <t>Smart Business (2nd Ed) Set [Textbook &amp; Skills and Accounts Book]</t>
  </si>
  <si>
    <t>Smart Business (2nd Ed) Textbook</t>
  </si>
  <si>
    <t>Smart Business (2nd Ed) Skills and Accounts Book</t>
  </si>
  <si>
    <t>Get Started Student Set [Textbook &amp; Workbook]</t>
  </si>
  <si>
    <t>BJ6607</t>
  </si>
  <si>
    <t>Get Started! Workbook</t>
  </si>
  <si>
    <t>BJ6485</t>
  </si>
  <si>
    <t>Eurobusiness (3rd Ed) Workbook</t>
  </si>
  <si>
    <t>BJ8388</t>
  </si>
  <si>
    <t>Make a Difference (6th Ed) Set [Textbook &amp; Workbook]</t>
  </si>
  <si>
    <t>Make a Difference (6th Ed) Textbook</t>
  </si>
  <si>
    <t>Make a Difference (6th Ed) Workbook</t>
  </si>
  <si>
    <t>Make a Difference (5th Ed) (2021) Set [Textbook &amp; Actiity Book]</t>
  </si>
  <si>
    <t>Make a Difference (5th Ed) (2021) Textbook</t>
  </si>
  <si>
    <t>Make a Difference (5th Ed) (2021) Student Activity Book</t>
  </si>
  <si>
    <t>Make A Difference (4th Ed) (2017) SET [Textbook &amp; Actiity Book]</t>
  </si>
  <si>
    <t>Make A Difference (4th Ed) (2017) Textbook</t>
  </si>
  <si>
    <t>Make A Difference (4th Ed) (2017) Activity Book</t>
  </si>
  <si>
    <t>Tous Ensemble! Combined Set [Textbook &amp; Workbook]</t>
  </si>
  <si>
    <t>Tous Ensemble! Combined Textbook</t>
  </si>
  <si>
    <t>Tous Ensemble! Combined Workbook</t>
  </si>
  <si>
    <t>Tous Ensemble! 1 (2022) Set [Textbook &amp; Workbook]</t>
  </si>
  <si>
    <t>Tous Ensemble! 1 (2022) Textbook</t>
  </si>
  <si>
    <t>Tous Ensemble! 1 (2022) Student Portfolio</t>
  </si>
  <si>
    <t>Tous Ensemble! 2 (2023) Set [Textbook &amp; Workbook]</t>
  </si>
  <si>
    <t>Tous Ensemble! 2 (2023) Textbook</t>
  </si>
  <si>
    <t>Tous Ensemble! 2 (2023) Student Portfolio</t>
  </si>
  <si>
    <t>Bienvenue en France 1 (2017) Set [Textbook &amp; Student Portfolio]</t>
  </si>
  <si>
    <t>Bienvenue en France 1 (2017) Textbook</t>
  </si>
  <si>
    <t>Bienvenue en France 1 (2018) Student Portfolio</t>
  </si>
  <si>
    <t>Bienvenue en France 2 (2018) Set [Textbook &amp; Workbook]</t>
  </si>
  <si>
    <t>Bienvenue en France 2 (2018) Textbook</t>
  </si>
  <si>
    <t>Bienvenue en France 2 (2018) Student Portfolio</t>
  </si>
  <si>
    <t>Ecoutez Bien 1 Set [Textbook &amp; CD]</t>
  </si>
  <si>
    <t>Je Comprends Bien Set [Listening Book &amp; CD]</t>
  </si>
  <si>
    <t>Expressions Francaises JC French Writing Skills</t>
  </si>
  <si>
    <t>FR1754</t>
  </si>
  <si>
    <t>Real World Geography (2nd Ed) (2022) Set [Textbook &amp; Skills Book]</t>
  </si>
  <si>
    <t>Real World Geography (2nd Ed) (2022) Textbook</t>
  </si>
  <si>
    <t>Real World Geography (2nd Ed) (2022) Skills Book</t>
  </si>
  <si>
    <t>Real World Geography (2018) Set [Textbook &amp; Workbook]</t>
  </si>
  <si>
    <t>Real World Geography (2018) Textbook</t>
  </si>
  <si>
    <t>Real World Geography (2018) Student Learning Log</t>
  </si>
  <si>
    <t>Tíreolaíocht don Ré Nua (2019) Set [Textbook &amp; Student Learning Log]</t>
  </si>
  <si>
    <t>Tíreolaíocht don Ré Nua (2019) Textbook</t>
  </si>
  <si>
    <t>Tíreolaíocht don Ré Nua (2019) Student Learning Log</t>
  </si>
  <si>
    <t>Gefällt Mir! 1 (2022) Set [Textbook &amp; Workbook]</t>
  </si>
  <si>
    <t>Gefällt Mir! 1 (2022) Textbook</t>
  </si>
  <si>
    <t>Gefällt Mir! 1 (2022) Workbook</t>
  </si>
  <si>
    <t>Gefällt Mir! 2 (2023) Mein Portfolio</t>
  </si>
  <si>
    <t>Gefällt Mir! 2 (2023) Set [Textbook &amp; Workbook]</t>
  </si>
  <si>
    <t>Gefällt Mir! 2 (2023) Textbook</t>
  </si>
  <si>
    <t>Discover Graphics (2019) Textbook</t>
  </si>
  <si>
    <t>Technical Graphics (3rd Ed) Set [Textbook &amp; Workbook)</t>
  </si>
  <si>
    <t>TJTG3S</t>
  </si>
  <si>
    <t>Technical Graphics (3rd Ed) Workbook</t>
  </si>
  <si>
    <t>TJTG3W</t>
  </si>
  <si>
    <t>Skills for Life (2018) Set [Textbook &amp; Skills and Learning Log]</t>
  </si>
  <si>
    <t>Skills for Life (2018) Textbook</t>
  </si>
  <si>
    <t>Skills for Life (2018) Skills and Learning Log</t>
  </si>
  <si>
    <t>Recipes for Life</t>
  </si>
  <si>
    <t>HC2772</t>
  </si>
  <si>
    <t>Active For Life (2nd Ed) (2025) Student Book</t>
  </si>
  <si>
    <t>Active for Life (2018) Student Book</t>
  </si>
  <si>
    <t>Beocht na Beatha (2020) Student Book</t>
  </si>
  <si>
    <t>A World of Beliefs (2019) Textbook</t>
  </si>
  <si>
    <t>Essential Science (3rd Ed) (2025) Set [Textbook, AEG &amp; Lab Book]</t>
  </si>
  <si>
    <t>Essential Science (3rd Ed) (2025) Textbook</t>
  </si>
  <si>
    <t>Essential Science (3rd Ed) (2025) Assessment and Exam Guide</t>
  </si>
  <si>
    <t>Essential Science (3rd Ed) (2025) Laboratory Notebook</t>
  </si>
  <si>
    <t>Essential Science (2nd Ed) (2021) Set [Textbook, ASB &amp; Lab Book]</t>
  </si>
  <si>
    <t>Essential Science (2nd Ed) (2021) Textbook</t>
  </si>
  <si>
    <t>Essential Science (2nd Ed) (2021) Assessment Skills Book</t>
  </si>
  <si>
    <t>Essential Science (2nd Ed) (2021) Laboratory Notebook</t>
  </si>
  <si>
    <t xml:space="preserve">Essential Science (1st Ed) (2015) Textbook </t>
  </si>
  <si>
    <t>SC5693</t>
  </si>
  <si>
    <t>Essential Science (1st Ed) (2015) Workbook</t>
  </si>
  <si>
    <t>SC5723</t>
  </si>
  <si>
    <t>Essential Science (1st Ed) (2015) Laboratory Notebook</t>
  </si>
  <si>
    <t>SC5730</t>
  </si>
  <si>
    <t>Eolaíocht Riachtanach (2018) Set [Textbook &amp; Workbook+LB]</t>
  </si>
  <si>
    <t>Eolaíocht Riachtanach (2018) Téachleabhar (TB)</t>
  </si>
  <si>
    <t>Eolaíocht Riachtanach (2018) Leabhar Saothair (WB)</t>
  </si>
  <si>
    <t>Eolaíocht Riachtanach (2018) Leabhar Nótaí (LB)</t>
  </si>
  <si>
    <t>Science Matters A Complete Course for JC (Textbook &amp; Workbook)</t>
  </si>
  <si>
    <t>SC0368</t>
  </si>
  <si>
    <t>Science Matters A Complete Course for JC Textbook</t>
  </si>
  <si>
    <t>SC8124</t>
  </si>
  <si>
    <t>Smart Study Junior Cycle Science (2019) Revision and Exam Guide</t>
  </si>
  <si>
    <t>Aprendemos Curso Completo Set [Textbook &amp; Portfolio]</t>
  </si>
  <si>
    <t>Aprendemos Curso Completo Textbook</t>
  </si>
  <si>
    <t>Aprendemos Curso Completo Mi Portfolio</t>
  </si>
  <si>
    <t>Aprendemos (2nd Ed) (2023) Book 1 Set [Textbook &amp; Portfolio]</t>
  </si>
  <si>
    <t>Aprendemos (2nd Ed) (2023) Book 1 Textbook</t>
  </si>
  <si>
    <t>Aprendemos (2nd Ed) (2023) Book 1 Mi Portfolio</t>
  </si>
  <si>
    <t>Aprendemos (2017) Book 1 Set [Textbook &amp; Portfolio]</t>
  </si>
  <si>
    <t>Aprendemos (2017) Book 1 Textbook</t>
  </si>
  <si>
    <t>Aprendemos (2018) Book 1 Mi Portfolio</t>
  </si>
  <si>
    <t>Aprendemos (2nd Ed) (2024) Book 2 Set [Textbook &amp; Portfolio]</t>
  </si>
  <si>
    <t>Aprendemos (2nd Ed) (2024) Book 2 Textbook</t>
  </si>
  <si>
    <t>Aprendemos (2nd Ed) (2024) Book 2 Mi Portfolio</t>
  </si>
  <si>
    <t>Aprendemos (2018) Book 2 Set [Textbook &amp; Portfolio]</t>
  </si>
  <si>
    <t>Aprendemos (2018) Book 2 Textbook</t>
  </si>
  <si>
    <t>Aprendemos (2018) Book 2 Mi Portfolio</t>
  </si>
  <si>
    <t>¿Practicamos? (JC Spanish Workbook)</t>
  </si>
  <si>
    <t>Folens Oxford School Spanish Dictionary Paperback</t>
  </si>
  <si>
    <t>Mirador a la gramática española (Foy)</t>
  </si>
  <si>
    <t>Primer Paso 2: JC Spanish (Harrow) [Textbook &amp; CDs]</t>
  </si>
  <si>
    <t>SPHE for Wellbeing Book 1</t>
  </si>
  <si>
    <t>SPHE for Wellbeing Book 2</t>
  </si>
  <si>
    <t>SPHE for Wellbeing Book 3</t>
  </si>
  <si>
    <t>Winning Wellbeing Workbook</t>
  </si>
  <si>
    <t>My Life 1 (2017) Textbook</t>
  </si>
  <si>
    <t>SE7338</t>
  </si>
  <si>
    <t>My Life 2 (2018) Textbook</t>
  </si>
  <si>
    <t>SE7543</t>
  </si>
  <si>
    <t>Materials Technology Wood Textbook</t>
  </si>
  <si>
    <t>TJMTW</t>
  </si>
  <si>
    <t>Materials Technology Wood Workbook</t>
  </si>
  <si>
    <t>TJMTWW</t>
  </si>
  <si>
    <t>JC Technology</t>
  </si>
  <si>
    <t>T7055</t>
  </si>
  <si>
    <t>Pupils Journal Post Primary</t>
  </si>
  <si>
    <t>Assessment</t>
  </si>
  <si>
    <t>PUPJ</t>
  </si>
  <si>
    <t>Post Primary Teachers Yearbook 2026-2027</t>
  </si>
  <si>
    <t>Ancillary</t>
  </si>
  <si>
    <t>TY2949</t>
  </si>
  <si>
    <t>Blas Higher Level Book 1 &amp; 2 Set [Textbook &amp; CDs x 2]</t>
  </si>
  <si>
    <t>Liofa Aural/Oral Ordindary Level Set [Textbook &amp; CDs x 2]</t>
  </si>
  <si>
    <t>Liofa Aural/Oral Higher Level Set [Textbook &amp; CDs x 2]</t>
  </si>
  <si>
    <t>Active Maths 3 (3rd Ed) (2023) Textbook</t>
  </si>
  <si>
    <t>Active Maths 3 (2nd Ed) (2017) Textbook</t>
  </si>
  <si>
    <t>Active Maths 4 (2nd Ed) (2016) Book 1</t>
  </si>
  <si>
    <t>Active Maths 4 (2nd Ed) (2016) Book 2</t>
  </si>
  <si>
    <t>Active Maths 4 (2nd Ed) (2016) Solutions Book 1 &amp; 2</t>
  </si>
  <si>
    <t>ML6416</t>
  </si>
  <si>
    <t>Applied Maths Exam Paper</t>
  </si>
  <si>
    <t>Fundamental Applied Maths (3rd Ed) (2021) Textbook</t>
  </si>
  <si>
    <t>LC Fundamental Applied Maths (2nd Ed) Textbook</t>
  </si>
  <si>
    <t>Movements for Political &amp; Social Reform 1870-1914 Option 2</t>
  </si>
  <si>
    <t>Nation States &amp; International Tensions 1871-1920 Option 2</t>
  </si>
  <si>
    <t>Pursuit of Sovereignty &amp; The Impact of Partition Option 3</t>
  </si>
  <si>
    <t>Dictatorship &amp; Democracy 1920-1945 Option 3</t>
  </si>
  <si>
    <t>Division &amp; Realignment in Europe 1945-1992 Option 4</t>
  </si>
  <si>
    <t>European Retreat From the Empire 1945-1990 Option 5</t>
  </si>
  <si>
    <t>Politics and Society in Northern Ireland 1949-1993 Option 5</t>
  </si>
  <si>
    <t>The United States &amp; the World 1945-1989 Option 6</t>
  </si>
  <si>
    <t>Down to Business (2020) Set [Textbook &amp; Student Learning Log]</t>
  </si>
  <si>
    <t>Down to Business (2020) Textbook</t>
  </si>
  <si>
    <t>Down to Business (2020) Student Learning Log</t>
  </si>
  <si>
    <t>Global Business (3rd Ed) Textbook</t>
  </si>
  <si>
    <t>BL9781</t>
  </si>
  <si>
    <t>Theories in Action (2021) Textbook</t>
  </si>
  <si>
    <t xml:space="preserve">Tout Va Bien (4th Ed) Set [Textbook &amp; Workbook] 				</t>
  </si>
  <si>
    <t>Tout Va Bien (4th Ed) Textbook</t>
  </si>
  <si>
    <t>FL2543</t>
  </si>
  <si>
    <t xml:space="preserve">Tout Va Bien (4th Ed) Workbook </t>
  </si>
  <si>
    <t>FL2581</t>
  </si>
  <si>
    <t>Tout Va Bien (2019) Set [Textbook &amp; Workbook]</t>
  </si>
  <si>
    <t>Tout Va Bien (2019) Textbook</t>
  </si>
  <si>
    <t>Tout Va Bien (2019) Workbook</t>
  </si>
  <si>
    <t>Tout Va Bien (2013) Set [Textbook, Workbook &amp; CD x 3]</t>
  </si>
  <si>
    <t>FL2692</t>
  </si>
  <si>
    <t>L'Oral (2020) Textbook</t>
  </si>
  <si>
    <t>Accent Francais Set [Textbook &amp; CD x 3]</t>
  </si>
  <si>
    <t>FR9972</t>
  </si>
  <si>
    <t>Le Français Oral (3rd Ed) Set [Textbook &amp; CD]</t>
  </si>
  <si>
    <t>Ecoutez Bien 2 Set [Textbook &amp; CD]</t>
  </si>
  <si>
    <t>Horizons 1 (2nd Ed) (2016) (Core Units 1-3)</t>
  </si>
  <si>
    <t>Horizons 2 (2nd Ed) (2016) (Elective 5 Options 7 &amp; 8)</t>
  </si>
  <si>
    <t>Horizons 3 (2nd Ed) (2016) (Elective 4)</t>
  </si>
  <si>
    <t>Horizons 1 (2011) (Core Units 1-3)</t>
  </si>
  <si>
    <t>GL8197</t>
  </si>
  <si>
    <t>Philips Post Primary Atlas 2016</t>
  </si>
  <si>
    <t>Rapid Revision Geography Higher &amp; Ordinary Level (Gilmartin)</t>
  </si>
  <si>
    <t>GR7071</t>
  </si>
  <si>
    <t>Die Mundliche (2020) Textbook</t>
  </si>
  <si>
    <t>Deutsch Komplett (2019) Textbook</t>
  </si>
  <si>
    <t>Deutsch Komplett Set [Textbook &amp; CD]</t>
  </si>
  <si>
    <t>Life Skills (2020) Set [Textbook &amp; Exam and Assignment Journal]</t>
  </si>
  <si>
    <t>Life Skills (2020) Textbook</t>
  </si>
  <si>
    <t>Life Skills (2020) Exam and Assignment Journal</t>
  </si>
  <si>
    <t>LC Music Course A Set [Workbook &amp; CD]</t>
  </si>
  <si>
    <t>LC Music Course B Set [Workbook &amp; CD]</t>
  </si>
  <si>
    <t>Momentum Textbook</t>
  </si>
  <si>
    <t>PD3151</t>
  </si>
  <si>
    <t>Peak Performance (2020) Set [Textbook &amp; Student Learning Log]</t>
  </si>
  <si>
    <t>Peak Performance (2020) Textbook</t>
  </si>
  <si>
    <t>Peak Performance (2020) Student Learning Log</t>
  </si>
  <si>
    <t>Barr Feabhais (2021) Set [Textbook &amp; Workbook]</t>
  </si>
  <si>
    <t>Barr Feabhais (2021) Textbook</t>
  </si>
  <si>
    <t>Barr Feabhais (2021) Workbook</t>
  </si>
  <si>
    <t>Agricultural Science</t>
  </si>
  <si>
    <t>SCAS</t>
  </si>
  <si>
    <t xml:space="preserve">Biology in Practice Set [Textbook &amp; Exam Preparation Book] </t>
  </si>
  <si>
    <t>BY2987</t>
  </si>
  <si>
    <t>Biology in Practice Textbook</t>
  </si>
  <si>
    <t>BY2970</t>
  </si>
  <si>
    <t>Biology in Practice Exam Preparation Book</t>
  </si>
  <si>
    <t>BY2956</t>
  </si>
  <si>
    <t>Biology in Practice Investigations Book</t>
  </si>
  <si>
    <t>BY3274</t>
  </si>
  <si>
    <t>Life Leaving Certificate Biology Textbook</t>
  </si>
  <si>
    <t>Biology Lab Notebook</t>
  </si>
  <si>
    <t>BIL6989</t>
  </si>
  <si>
    <t>Senior Biology Set [Textbook &amp; Workbook]</t>
  </si>
  <si>
    <t>BIOLNS</t>
  </si>
  <si>
    <t>Rapid Revision Biology Ordinary Level</t>
  </si>
  <si>
    <t>BILRRO</t>
  </si>
  <si>
    <t>Chemistry Live (3rd Ed) Set [Textbook &amp; Assessment &amp; Exam Guide]</t>
  </si>
  <si>
    <t>Chemistry Live (3rd Ed) Textbook</t>
  </si>
  <si>
    <t>CL2475</t>
  </si>
  <si>
    <t>Chemistry Live (3rd Ed) Assessment &amp; Exam Guide</t>
  </si>
  <si>
    <t>CL2482</t>
  </si>
  <si>
    <t>Chemistry Live (3rd Ed) Laboratory Investigations Notebook</t>
  </si>
  <si>
    <t>CL2499</t>
  </si>
  <si>
    <t>Chemistry Live (2nd Ed) (2014) Set [Textbook &amp; Workbook]</t>
  </si>
  <si>
    <t>Chemistry Live (2nd Ed) (2014) Textbook</t>
  </si>
  <si>
    <t>Chemistry Live  (2nd Ed) (2014) Workbook</t>
  </si>
  <si>
    <t>Chemistry Live (2nd Ed) (2014) Lab Book</t>
  </si>
  <si>
    <t>Revise Chemistry Live!</t>
  </si>
  <si>
    <t>Exam Edge Chemistry 2014</t>
  </si>
  <si>
    <t>Real World Physics (2nd Ed) Set [Textbook &amp; Assessment and Exam Guide]</t>
  </si>
  <si>
    <t>Real World Physics (2nd Ed) Textbook</t>
  </si>
  <si>
    <t>PL2338</t>
  </si>
  <si>
    <t>Real World Physics (2nd Ed) Assessment and Exam Guide</t>
  </si>
  <si>
    <t>PL2598</t>
  </si>
  <si>
    <t>Real World Physics (2nd Ed) Laboratory Notebook</t>
  </si>
  <si>
    <t>PL2604</t>
  </si>
  <si>
    <t>Real World Physics  Set [Textbook &amp; Workbook]</t>
  </si>
  <si>
    <t>Real World Physics Textbook</t>
  </si>
  <si>
    <t>Real World Physics Workbook</t>
  </si>
  <si>
    <t>Experimental Physics Student Laboratory Manual</t>
  </si>
  <si>
    <t>Exam Edge (2nd Ed) Leaving Certificate Physics</t>
  </si>
  <si>
    <t>Español en Acción (2020) Textbook</t>
  </si>
  <si>
    <t>Espanol en Accion set [Textbook &amp; CD x 2]</t>
  </si>
  <si>
    <t>De Acuerdo Essential Spanish Grammar and Workbook</t>
  </si>
  <si>
    <t>El Espanol Bien Hablado (2010) Set [Textbook &amp; CD]</t>
  </si>
  <si>
    <t>Vamos A Escuchar 2 (2009) Set [Textbook &amp; CD x 2]</t>
  </si>
  <si>
    <t xml:space="preserve">SPHE for Senior Cycle </t>
  </si>
  <si>
    <t>Bridge The Gap (2021) Transition Year Biology</t>
  </si>
  <si>
    <t>Bridge the Gap (2022) Transition Year Chemistry</t>
  </si>
  <si>
    <t>Bridge The Gap (2021) Transition Year English</t>
  </si>
  <si>
    <t>Bridge The Gap (2021) Transition Year Irish</t>
  </si>
  <si>
    <t>Bridge the Gap (2022) Transition Year Maths</t>
  </si>
  <si>
    <t>Bridge The Gap (2021) Transition Year Physical Education</t>
  </si>
  <si>
    <t>PE</t>
  </si>
  <si>
    <t>Bridge the Gap (2022) Transition Year Physics</t>
  </si>
  <si>
    <t>Bridge the Gap (2023) Transition Year Spanish</t>
  </si>
  <si>
    <t>SPHE for Transition Year</t>
  </si>
  <si>
    <t>SE3304</t>
  </si>
  <si>
    <t>Making Connections Student Textbook &amp; Portfolio</t>
  </si>
  <si>
    <t>LV3182</t>
  </si>
  <si>
    <t>Making it Happen (3rd Ed) (2020) Textbook</t>
  </si>
  <si>
    <t>Making It Happen (2nd Ed) (2014) Textbook</t>
  </si>
  <si>
    <t>LCA Today: English &amp; Communications (2023) Student Guide</t>
  </si>
  <si>
    <t>LCA Today: Social Education (2nd Ed) (2025) Student Guide</t>
  </si>
  <si>
    <t>LCA Today: Social Education (2022) Student Guide</t>
  </si>
  <si>
    <t>A History of Change (Pack)</t>
  </si>
  <si>
    <t>J'excelle 1</t>
  </si>
  <si>
    <t>J'excelle 2</t>
  </si>
  <si>
    <t> 9780714420035</t>
  </si>
  <si>
    <t>Gaeilge Gach Ait! Eagran Nua</t>
  </si>
  <si>
    <t> 9780714413976</t>
  </si>
  <si>
    <t>Poetry Now 2028 (Higher Level)</t>
  </si>
  <si>
    <t>Poetry Speaks 2028 (Ordinary Level)</t>
  </si>
  <si>
    <t>Business in the 21st Century (Pack)</t>
  </si>
  <si>
    <t> 9780714430560</t>
  </si>
  <si>
    <t>Exploring Geography - Optional Unit 7</t>
  </si>
  <si>
    <t>Oral German</t>
  </si>
  <si>
    <t>The Science of Life (Pack)</t>
  </si>
  <si>
    <t>Exploring Biology (Pack)</t>
  </si>
  <si>
    <t>Cracking Chemistry (Pack)</t>
  </si>
  <si>
    <t>The Physics Book (Pack)</t>
  </si>
  <si>
    <t>Focus on Link Modules (Pack)</t>
  </si>
  <si>
    <t>Focus on Life, Community &amp; Work (Pack)</t>
  </si>
  <si>
    <t>LCW</t>
  </si>
  <si>
    <t>4schools Business Sample Papers for New Leaving Cert Specification</t>
  </si>
  <si>
    <t>4schools Chemistry Sample Papers for New Leaving Cert Specification</t>
  </si>
  <si>
    <t>4schools Biology Sample Papers for New Leaving Cert Specification</t>
  </si>
  <si>
    <t>4schools Physics Sample Papers for new LC Specification</t>
  </si>
  <si>
    <t>Fás Foghlaim Forbairt Ordinary Level LC Irish</t>
  </si>
  <si>
    <t>PBK238</t>
  </si>
  <si>
    <t>Fás Foghlaim Forbairt Higher Level LC Irish</t>
  </si>
  <si>
    <t>PBK239</t>
  </si>
  <si>
    <t>Fiesta (2nd edition) Textbook, Portafolio/Libro de gramática</t>
  </si>
  <si>
    <t>Fiesta (2nd edition) Portafolio/Libro de gramática (Combined)</t>
  </si>
  <si>
    <t>Excellence in Texts - Higher Level - Hamlet 2028 (Aoife's Notes) + 2 Comparative Study Options Textbook</t>
  </si>
  <si>
    <t>Educate.ie Leaving Certificate Business NEW SAMPLE PAPERS WRITTEN FOR THE NEW SPECIFICATION (H&amp;O)</t>
  </si>
  <si>
    <t>Take the Lead Physical Activity Record and Assessment Book</t>
  </si>
  <si>
    <t>Educate.ie Leaving Certificate Biology NEW SAMPLE PAPERS WRITTEN FOR THE NEW SPECIFICATION (H&amp;O)</t>
  </si>
  <si>
    <t>Take the Lead Textbook + Physical Activity Record and Assessment Book</t>
  </si>
  <si>
    <t>Ní Ceart go Cruinn/ Ní Snasta go Blasta</t>
  </si>
  <si>
    <t>COGG</t>
  </si>
  <si>
    <t>Gnó Gasta Set [TB &amp; WB]</t>
  </si>
  <si>
    <t>yes</t>
  </si>
  <si>
    <t>BJ2826</t>
  </si>
  <si>
    <t>Gnó Gasta Téacsleabhar</t>
  </si>
  <si>
    <t>BJ2802</t>
  </si>
  <si>
    <t>Gnó Gasta Leabhar Scileanna agus Cuntas</t>
  </si>
  <si>
    <t>BJ2819</t>
  </si>
  <si>
    <t>Ceimic Bheo, 3rd Ed. Set [TB &amp; WB]</t>
  </si>
  <si>
    <t>CL3212</t>
  </si>
  <si>
    <t>Ceimic Bheo, 3rd Ed. Téacsleabhar</t>
  </si>
  <si>
    <t>Ceimic Bheo, 3rd Ed. Treoir Mheasúnaithe agus Scrúdaithe</t>
  </si>
  <si>
    <t>Ceimic Bheo, 3rd Ed. Leabhar Nótaí na nImscrúduithe Saotharlainne</t>
  </si>
  <si>
    <t>Yes </t>
  </si>
  <si>
    <t>Fisic don Ré Nua, 2nd Ed., Set [TB &amp; WB]</t>
  </si>
  <si>
    <t>PL3250</t>
  </si>
  <si>
    <t>Fisic don Ré Nua, 2nd Ed., Téacsleabhar</t>
  </si>
  <si>
    <t>PL3267</t>
  </si>
  <si>
    <t>Fisic don Ré Nua, 2nd Ed., Treoir Mheasúnaithe agus Scrúdaithe</t>
  </si>
  <si>
    <t>PL3298</t>
  </si>
  <si>
    <t>Fisic don Ré Nua, 2nd Ed., Leabhar na nImscrúduithe</t>
  </si>
  <si>
    <t>PL2994</t>
  </si>
  <si>
    <t>Scrúdpháipéir Shamplacha</t>
  </si>
  <si>
    <t>Dúchas 2</t>
  </si>
  <si>
    <t xml:space="preserve"> No </t>
  </si>
  <si>
    <t>Scrúpháipéir Shamplacha</t>
  </si>
  <si>
    <t>Ó Chealla go Corais</t>
  </si>
  <si>
    <t>Gnóthach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</si>
</sst>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7" formatCode="&quot;€&quot;#,##0.00;\-&quot;€&quot;#,##0.00"/>
    <numFmt numFmtId="44" formatCode="_-&quot;€&quot;* #,##0.00_-;\-&quot;€&quot;* #,##0.00_-;_-&quot;€&quot;* &quot;-&quot;??_-;_-@_-"/>
    <numFmt numFmtId="43" formatCode="_-* #,##0.00_-;\-* #,##0.00_-;_-* &quot;-&quot;??_-;_-@_-"/>
    <numFmt numFmtId="164" formatCode="_-&quot;€&quot;* #,##0.00_-;\-&quot;€&quot;* #,##0.00_-;_-&quot;€&quot;* &quot;-&quot;??_-;_-@"/>
    <numFmt numFmtId="165" formatCode="0.0%"/>
    <numFmt numFmtId="166" formatCode="&quot;€&quot;#,##0.00"/>
  </numFmts>
  <fonts count="61">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sz val="10"/>
      <name val="Arial"/>
      <family val="2"/>
    </font>
    <font>
      <sz val="11"/>
      <color theme="1"/>
      <name val="Calibri"/>
      <family val="2"/>
      <scheme val="minor"/>
    </font>
    <font>
      <sz val="11"/>
      <color rgb="FF333333"/>
      <name val="Calibri"/>
      <family val="2"/>
      <scheme val="minor"/>
    </font>
    <font>
      <sz val="11"/>
      <color rgb="FF444444"/>
      <name val="Calibri"/>
      <family val="2"/>
      <scheme val="minor"/>
    </font>
    <font>
      <sz val="11"/>
      <color rgb="FF161619"/>
      <name val="Calibri"/>
      <family val="2"/>
      <scheme val="minor"/>
    </font>
    <font>
      <sz val="11"/>
      <color rgb="FF000000"/>
      <name val="Calibri"/>
      <family val="2"/>
    </font>
    <font>
      <b/>
      <i/>
      <sz val="11"/>
      <color rgb="FFFF0000"/>
      <name val="Calibri"/>
      <family val="2"/>
      <scheme val="minor"/>
    </font>
    <font>
      <sz val="11"/>
      <name val="Calibri"/>
      <family val="2"/>
      <scheme val="minor"/>
    </font>
    <font>
      <b/>
      <i/>
      <sz val="11"/>
      <color rgb="FFFF0000"/>
      <name val="Wingdings"/>
      <charset val="2"/>
    </font>
    <font>
      <b/>
      <sz val="11"/>
      <color theme="0"/>
      <name val="Calibri"/>
      <family val="2"/>
      <scheme val="minor"/>
    </font>
    <font>
      <sz val="9"/>
      <name val="Calibri"/>
      <family val="2"/>
      <scheme val="minor"/>
    </font>
    <font>
      <b/>
      <i/>
      <sz val="9"/>
      <color theme="0"/>
      <name val="Calibri"/>
      <family val="2"/>
      <scheme val="minor"/>
    </font>
    <font>
      <b/>
      <i/>
      <sz val="26"/>
      <color rgb="FFFC4C02"/>
      <name val="Inter"/>
    </font>
    <font>
      <sz val="9"/>
      <color rgb="FF4F2D7F"/>
      <name val="Calibri"/>
      <family val="2"/>
      <scheme val="minor"/>
    </font>
    <font>
      <b/>
      <sz val="9"/>
      <color rgb="FF4F2D7F"/>
      <name val="Calibri"/>
      <family val="2"/>
      <scheme val="minor"/>
    </font>
    <font>
      <b/>
      <sz val="9"/>
      <color theme="9"/>
      <name val="Calibri"/>
      <family val="2"/>
      <scheme val="minor"/>
    </font>
    <font>
      <sz val="9"/>
      <color theme="0"/>
      <name val="Calibri"/>
      <family val="2"/>
      <scheme val="minor"/>
    </font>
    <font>
      <sz val="9"/>
      <color theme="3"/>
      <name val="Calibri"/>
      <family val="2"/>
      <scheme val="minor"/>
    </font>
    <font>
      <b/>
      <sz val="9"/>
      <color theme="3"/>
      <name val="Calibri"/>
      <family val="2"/>
      <scheme val="minor"/>
    </font>
    <font>
      <sz val="9"/>
      <name val="Arial"/>
      <family val="2"/>
    </font>
    <font>
      <sz val="11"/>
      <color theme="1"/>
      <name val="Calibri"/>
      <family val="2"/>
    </font>
    <font>
      <sz val="11"/>
      <name val="Calibri"/>
      <family val="2"/>
    </font>
    <font>
      <sz val="11"/>
      <color rgb="FF333333"/>
      <name val="Calibri"/>
      <family val="2"/>
    </font>
    <font>
      <sz val="12"/>
      <name val="Calibri"/>
      <family val="2"/>
      <scheme val="minor"/>
    </font>
    <font>
      <b/>
      <sz val="11"/>
      <name val="Calibri"/>
      <family val="2"/>
      <scheme val="minor"/>
    </font>
    <font>
      <b/>
      <u/>
      <sz val="11"/>
      <name val="Calibri"/>
      <family val="2"/>
      <scheme val="minor"/>
    </font>
    <font>
      <b/>
      <i/>
      <sz val="11"/>
      <color rgb="FF000000"/>
      <name val="Calibri"/>
      <family val="2"/>
      <scheme val="minor"/>
    </font>
    <font>
      <b/>
      <sz val="11"/>
      <color rgb="FF000000"/>
      <name val="Calibri"/>
      <family val="2"/>
      <scheme val="minor"/>
    </font>
    <font>
      <i/>
      <sz val="11"/>
      <color rgb="FF000000"/>
      <name val="Calibri"/>
      <family val="2"/>
      <scheme val="minor"/>
    </font>
    <font>
      <b/>
      <sz val="11"/>
      <color rgb="FFFF0000"/>
      <name val="Calibri"/>
      <family val="2"/>
      <scheme val="minor"/>
    </font>
    <font>
      <b/>
      <sz val="12"/>
      <name val="Calibri"/>
      <family val="2"/>
      <scheme val="minor"/>
    </font>
    <font>
      <b/>
      <sz val="12"/>
      <color theme="0"/>
      <name val="Calibri"/>
      <family val="2"/>
      <scheme val="minor"/>
    </font>
    <font>
      <b/>
      <sz val="20"/>
      <name val="Calibri"/>
      <family val="2"/>
      <scheme val="minor"/>
    </font>
    <font>
      <b/>
      <sz val="12"/>
      <color rgb="FFFF0000"/>
      <name val="Calibri"/>
      <family val="2"/>
      <scheme val="minor"/>
    </font>
    <font>
      <sz val="12"/>
      <color rgb="FFFF0000"/>
      <name val="Calibri"/>
      <family val="2"/>
      <scheme val="minor"/>
    </font>
    <font>
      <sz val="12"/>
      <color theme="1"/>
      <name val="Calibri"/>
      <family val="2"/>
      <scheme val="minor"/>
    </font>
    <font>
      <b/>
      <sz val="18"/>
      <color rgb="FFFF0000"/>
      <name val="Calibri"/>
      <family val="2"/>
      <scheme val="minor"/>
    </font>
    <font>
      <b/>
      <sz val="36"/>
      <color rgb="FF004D44"/>
      <name val="Calibri Light"/>
      <family val="2"/>
    </font>
    <font>
      <sz val="28"/>
      <color rgb="FF004D44"/>
      <name val="Calibri"/>
      <family val="2"/>
      <scheme val="minor"/>
    </font>
    <font>
      <sz val="28"/>
      <color rgb="FFFF0000"/>
      <name val="Calibri"/>
      <family val="2"/>
      <scheme val="minor"/>
    </font>
    <font>
      <sz val="16"/>
      <color rgb="FFFF0000"/>
      <name val="Calibri"/>
      <family val="2"/>
      <scheme val="minor"/>
    </font>
    <font>
      <b/>
      <sz val="28"/>
      <color theme="0"/>
      <name val="Calibri Light"/>
      <family val="2"/>
    </font>
    <font>
      <b/>
      <sz val="11"/>
      <color theme="1"/>
      <name val="Calibri"/>
      <family val="2"/>
    </font>
    <font>
      <b/>
      <sz val="11"/>
      <color rgb="FF000000"/>
      <name val="Calibri"/>
      <family val="2"/>
    </font>
    <font>
      <b/>
      <sz val="12"/>
      <color theme="1"/>
      <name val="Calibri"/>
      <family val="2"/>
      <scheme val="minor"/>
    </font>
    <font>
      <sz val="11"/>
      <color rgb="FF23272A"/>
      <name val="Calibri"/>
      <family val="2"/>
      <scheme val="minor"/>
    </font>
    <font>
      <b/>
      <sz val="14"/>
      <color theme="1"/>
      <name val="Calibri"/>
      <family val="2"/>
      <scheme val="minor"/>
    </font>
    <font>
      <b/>
      <sz val="16"/>
      <name val="Calibri"/>
      <family val="2"/>
      <scheme val="minor"/>
    </font>
    <font>
      <b/>
      <sz val="16"/>
      <color theme="0"/>
      <name val="Calibri"/>
      <family val="2"/>
      <scheme val="minor"/>
    </font>
    <font>
      <sz val="14"/>
      <color rgb="FFFF0000"/>
      <name val="Calibri"/>
      <family val="2"/>
      <scheme val="minor"/>
    </font>
    <font>
      <sz val="11"/>
      <color rgb="FF212121"/>
      <name val="Calibri"/>
      <family val="2"/>
      <scheme val="minor"/>
    </font>
    <font>
      <b/>
      <sz val="14"/>
      <color theme="0"/>
      <name val="Calibri"/>
      <family val="2"/>
      <scheme val="minor"/>
    </font>
    <font>
      <b/>
      <sz val="14"/>
      <color rgb="FFFF0000"/>
      <name val="Calibri"/>
      <family val="2"/>
      <scheme val="minor"/>
    </font>
    <font>
      <sz val="12"/>
      <color rgb="FFFF0000"/>
      <name val="Calibri"/>
      <family val="2"/>
    </font>
    <font>
      <sz val="11"/>
      <color rgb="FFFF0000"/>
      <name val="Calibri"/>
      <family val="2"/>
      <scheme val="minor"/>
    </font>
    <font>
      <b/>
      <sz val="9"/>
      <name val="Calibri"/>
      <family val="2"/>
      <scheme val="minor"/>
    </font>
    <font>
      <b/>
      <sz val="9"/>
      <color theme="0"/>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004D44"/>
        <bgColor indexed="64"/>
      </patternFill>
    </fill>
    <fill>
      <patternFill patternType="solid">
        <fgColor rgb="FFFFFFFF"/>
        <bgColor indexed="64"/>
      </patternFill>
    </fill>
    <fill>
      <patternFill patternType="solid">
        <fgColor theme="0"/>
        <bgColor theme="0"/>
      </patternFill>
    </fill>
    <fill>
      <patternFill patternType="solid">
        <fgColor theme="0" tint="-4.9989318521683403E-2"/>
        <bgColor indexed="64"/>
      </patternFill>
    </fill>
    <fill>
      <patternFill patternType="solid">
        <fgColor theme="2" tint="-0.499984740745262"/>
        <bgColor indexed="64"/>
      </patternFill>
    </fill>
    <fill>
      <patternFill patternType="solid">
        <fgColor rgb="FFE4F4DF"/>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79998168889431442"/>
        <bgColor indexed="64"/>
      </patternFill>
    </fill>
  </fills>
  <borders count="30">
    <border>
      <left/>
      <right/>
      <top/>
      <bottom/>
      <diagonal/>
    </border>
    <border>
      <left/>
      <right style="thin">
        <color rgb="FF000000"/>
      </right>
      <top style="thin">
        <color rgb="FF000000"/>
      </top>
      <bottom style="thin">
        <color rgb="FF000000"/>
      </bottom>
      <diagonal/>
    </border>
    <border>
      <left/>
      <right/>
      <top style="thin">
        <color auto="1"/>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medium">
        <color rgb="FF4F2D7F"/>
      </bottom>
      <diagonal/>
    </border>
    <border>
      <left style="thin">
        <color theme="0"/>
      </left>
      <right style="thin">
        <color theme="0"/>
      </right>
      <top style="thin">
        <color theme="0"/>
      </top>
      <bottom style="medium">
        <color rgb="FF4F2D7F"/>
      </bottom>
      <diagonal/>
    </border>
    <border>
      <left/>
      <right style="thin">
        <color theme="0"/>
      </right>
      <top style="thin">
        <color theme="0"/>
      </top>
      <bottom style="medium">
        <color rgb="FF4F2D7F"/>
      </bottom>
      <diagonal/>
    </border>
    <border>
      <left/>
      <right style="thin">
        <color theme="0"/>
      </right>
      <top/>
      <bottom/>
      <diagonal/>
    </border>
    <border>
      <left style="thin">
        <color theme="0"/>
      </left>
      <right/>
      <top style="thin">
        <color theme="0"/>
      </top>
      <bottom/>
      <diagonal/>
    </border>
    <border>
      <left/>
      <right/>
      <top style="thin">
        <color theme="0"/>
      </top>
      <bottom style="medium">
        <color rgb="FF4F2D7F"/>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rgb="FF000000"/>
      </right>
      <top/>
      <bottom style="thin">
        <color rgb="FF000000"/>
      </bottom>
      <diagonal/>
    </border>
    <border>
      <left style="thin">
        <color indexed="64"/>
      </left>
      <right/>
      <top/>
      <bottom/>
      <diagonal/>
    </border>
  </borders>
  <cellStyleXfs count="21">
    <xf numFmtId="0" fontId="0" fillId="0" borderId="0"/>
    <xf numFmtId="0" fontId="3" fillId="0" borderId="0" applyNumberFormat="0" applyFill="0" applyBorder="0" applyAlignment="0" applyProtection="0"/>
    <xf numFmtId="0" fontId="4" fillId="0" borderId="0"/>
    <xf numFmtId="9" fontId="4"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812">
    <xf numFmtId="0" fontId="0" fillId="0" borderId="0" xfId="0"/>
    <xf numFmtId="1" fontId="1" fillId="0" borderId="0" xfId="4" applyNumberFormat="1" applyFont="1" applyFill="1" applyBorder="1" applyAlignment="1" applyProtection="1">
      <alignment horizontal="center" vertical="center"/>
      <protection locked="0"/>
    </xf>
    <xf numFmtId="44" fontId="1" fillId="0" borderId="2" xfId="4" applyFont="1" applyFill="1" applyBorder="1" applyAlignment="1" applyProtection="1">
      <alignment horizontal="center" vertical="center"/>
      <protection locked="0"/>
    </xf>
    <xf numFmtId="44" fontId="1" fillId="0" borderId="0" xfId="4" applyFont="1" applyFill="1" applyBorder="1" applyAlignment="1" applyProtection="1">
      <alignment horizontal="center" vertical="center"/>
      <protection locked="0"/>
    </xf>
    <xf numFmtId="44" fontId="0" fillId="0" borderId="0" xfId="4" applyFont="1" applyFill="1" applyAlignment="1" applyProtection="1">
      <alignment horizontal="center" vertical="center"/>
      <protection locked="0"/>
    </xf>
    <xf numFmtId="1" fontId="1" fillId="0" borderId="2" xfId="4" applyNumberFormat="1" applyFon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1"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1" fontId="1" fillId="0" borderId="0" xfId="0" applyNumberFormat="1"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4" fillId="0" borderId="0" xfId="2" applyFont="1" applyAlignment="1">
      <alignment vertical="center"/>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center" wrapText="1"/>
    </xf>
    <xf numFmtId="0" fontId="15" fillId="0" borderId="0" xfId="2" applyFont="1" applyAlignment="1">
      <alignment horizontal="center" vertical="center"/>
    </xf>
    <xf numFmtId="0" fontId="16" fillId="0" borderId="5" xfId="2" applyFont="1" applyBorder="1" applyAlignment="1">
      <alignment horizontal="left" vertical="center" wrapText="1"/>
    </xf>
    <xf numFmtId="0" fontId="16" fillId="0" borderId="0" xfId="2" applyFont="1" applyAlignment="1">
      <alignment horizontal="left" vertical="center" wrapText="1"/>
    </xf>
    <xf numFmtId="0" fontId="17" fillId="0" borderId="0" xfId="2" applyFont="1" applyAlignment="1">
      <alignment horizontal="center" vertical="center"/>
    </xf>
    <xf numFmtId="14" fontId="19" fillId="0" borderId="7" xfId="2" applyNumberFormat="1" applyFont="1" applyBorder="1" applyAlignment="1">
      <alignment horizontal="center" vertical="center"/>
    </xf>
    <xf numFmtId="14" fontId="19" fillId="0" borderId="12" xfId="2" applyNumberFormat="1" applyFont="1" applyBorder="1" applyAlignment="1">
      <alignment horizontal="center" vertical="center"/>
    </xf>
    <xf numFmtId="0" fontId="20" fillId="0" borderId="0" xfId="2" applyFont="1" applyAlignment="1">
      <alignment vertical="center"/>
    </xf>
    <xf numFmtId="0" fontId="17" fillId="0" borderId="8" xfId="2" applyFont="1" applyBorder="1" applyAlignment="1">
      <alignment horizontal="center" vertical="center"/>
    </xf>
    <xf numFmtId="0" fontId="22" fillId="0" borderId="10" xfId="2" applyFont="1" applyBorder="1" applyAlignment="1">
      <alignment horizontal="center" vertical="center" wrapText="1"/>
    </xf>
    <xf numFmtId="0" fontId="22" fillId="0" borderId="13" xfId="2" applyFont="1" applyBorder="1" applyAlignment="1">
      <alignment horizontal="center" vertical="center"/>
    </xf>
    <xf numFmtId="0" fontId="20" fillId="0" borderId="0" xfId="2" applyFont="1" applyAlignment="1">
      <alignment horizontal="center" vertical="center"/>
    </xf>
    <xf numFmtId="0" fontId="14" fillId="0" borderId="11" xfId="2" applyFont="1" applyBorder="1" applyAlignment="1">
      <alignment vertical="center" wrapText="1"/>
    </xf>
    <xf numFmtId="0" fontId="23" fillId="0" borderId="0" xfId="2" applyFont="1" applyAlignment="1">
      <alignment vertical="center"/>
    </xf>
    <xf numFmtId="1" fontId="13" fillId="2" borderId="14" xfId="0" applyNumberFormat="1"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vertical="center"/>
      <protection locked="0"/>
    </xf>
    <xf numFmtId="0" fontId="1" fillId="2" borderId="14" xfId="0" applyFont="1" applyFill="1" applyBorder="1" applyAlignment="1" applyProtection="1">
      <alignment horizontal="center" vertical="center"/>
      <protection locked="0"/>
    </xf>
    <xf numFmtId="0" fontId="18" fillId="0" borderId="0" xfId="2" applyFont="1" applyAlignment="1">
      <alignment horizontal="right" vertical="center" wrapText="1"/>
    </xf>
    <xf numFmtId="0" fontId="18" fillId="0" borderId="0" xfId="2" applyFont="1" applyAlignment="1">
      <alignment horizontal="center" vertical="center"/>
    </xf>
    <xf numFmtId="0" fontId="21" fillId="0" borderId="0" xfId="2" applyFont="1" applyAlignment="1">
      <alignment vertical="center" wrapText="1"/>
    </xf>
    <xf numFmtId="0" fontId="21" fillId="0" borderId="0" xfId="2" applyFont="1" applyAlignment="1">
      <alignment horizontal="center" vertical="center"/>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2" fontId="14" fillId="0" borderId="0" xfId="2" applyNumberFormat="1" applyFont="1" applyAlignment="1">
      <alignment vertical="center"/>
    </xf>
    <xf numFmtId="2" fontId="20" fillId="0" borderId="0" xfId="2" applyNumberFormat="1" applyFont="1" applyAlignment="1">
      <alignment vertical="center"/>
    </xf>
    <xf numFmtId="1" fontId="24" fillId="0" borderId="15" xfId="0" applyNumberFormat="1" applyFont="1" applyBorder="1" applyAlignment="1">
      <alignment horizontal="center" vertical="center"/>
    </xf>
    <xf numFmtId="0" fontId="24" fillId="0" borderId="15" xfId="0" applyFont="1" applyBorder="1" applyAlignment="1">
      <alignment horizontal="center" vertical="center"/>
    </xf>
    <xf numFmtId="1" fontId="11" fillId="0" borderId="14"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wrapText="1"/>
      <protection locked="0"/>
    </xf>
    <xf numFmtId="44" fontId="11" fillId="0" borderId="14" xfId="4" applyFont="1" applyFill="1" applyBorder="1" applyAlignment="1" applyProtection="1">
      <alignment horizontal="center" vertical="center"/>
      <protection locked="0"/>
    </xf>
    <xf numFmtId="0" fontId="25" fillId="0" borderId="14" xfId="0" applyFont="1" applyBorder="1" applyAlignment="1" applyProtection="1">
      <alignment horizontal="center" vertical="center" wrapText="1"/>
      <protection locked="0"/>
    </xf>
    <xf numFmtId="1" fontId="24" fillId="0" borderId="0" xfId="0" applyNumberFormat="1" applyFont="1" applyAlignment="1">
      <alignment horizontal="center" vertical="center"/>
    </xf>
    <xf numFmtId="0" fontId="24" fillId="0" borderId="0" xfId="0" applyFont="1" applyAlignment="1">
      <alignment horizontal="center" vertical="center" wrapText="1"/>
    </xf>
    <xf numFmtId="0" fontId="9" fillId="0" borderId="0" xfId="0" applyFont="1" applyAlignment="1">
      <alignment vertical="center"/>
    </xf>
    <xf numFmtId="164" fontId="24" fillId="0" borderId="0" xfId="0" applyNumberFormat="1" applyFont="1" applyAlignment="1">
      <alignment horizontal="center" vertical="center"/>
    </xf>
    <xf numFmtId="49" fontId="24" fillId="0" borderId="0" xfId="0" applyNumberFormat="1" applyFont="1" applyAlignment="1">
      <alignment horizontal="center" vertical="center"/>
    </xf>
    <xf numFmtId="2" fontId="24" fillId="0" borderId="0" xfId="0" applyNumberFormat="1" applyFont="1" applyAlignment="1">
      <alignment horizontal="center" vertical="center"/>
    </xf>
    <xf numFmtId="0" fontId="24" fillId="0" borderId="15" xfId="0" applyFont="1" applyBorder="1" applyAlignment="1">
      <alignment horizontal="left" vertical="center" wrapText="1"/>
    </xf>
    <xf numFmtId="0" fontId="24" fillId="0" borderId="15" xfId="0" applyFont="1" applyBorder="1" applyAlignment="1">
      <alignment horizontal="center" vertical="center" wrapText="1"/>
    </xf>
    <xf numFmtId="49" fontId="24" fillId="0" borderId="15" xfId="0" applyNumberFormat="1" applyFont="1" applyBorder="1" applyAlignment="1">
      <alignment horizontal="center" vertical="center" wrapText="1"/>
    </xf>
    <xf numFmtId="0" fontId="11" fillId="0" borderId="14" xfId="0" applyFont="1" applyBorder="1" applyAlignment="1">
      <alignment vertical="top" wrapText="1"/>
    </xf>
    <xf numFmtId="0" fontId="11" fillId="0" borderId="14" xfId="2" applyFont="1" applyBorder="1" applyAlignment="1">
      <alignment horizontal="center" vertical="center"/>
    </xf>
    <xf numFmtId="44" fontId="5" fillId="0" borderId="14" xfId="4" applyFont="1" applyFill="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11" fillId="0" borderId="14" xfId="0" applyFont="1" applyBorder="1" applyAlignment="1">
      <alignment horizontal="center" vertical="top" wrapText="1"/>
    </xf>
    <xf numFmtId="0" fontId="0" fillId="0" borderId="14" xfId="0" applyBorder="1" applyAlignment="1" applyProtection="1">
      <alignment horizontal="center" vertical="center" wrapText="1"/>
      <protection locked="0"/>
    </xf>
    <xf numFmtId="0" fontId="0" fillId="0" borderId="14" xfId="0" applyBorder="1" applyAlignment="1">
      <alignment horizontal="center"/>
    </xf>
    <xf numFmtId="0" fontId="0" fillId="0" borderId="14" xfId="0" applyBorder="1" applyAlignment="1" applyProtection="1">
      <alignment vertical="center" wrapText="1"/>
      <protection locked="0"/>
    </xf>
    <xf numFmtId="0" fontId="0" fillId="0" borderId="14" xfId="0" applyBorder="1" applyAlignment="1" applyProtection="1">
      <alignment horizontal="center" vertical="center"/>
      <protection locked="0"/>
    </xf>
    <xf numFmtId="0" fontId="0" fillId="0" borderId="14" xfId="0" applyBorder="1"/>
    <xf numFmtId="0" fontId="11" fillId="0" borderId="14" xfId="0" applyFont="1" applyBorder="1" applyAlignment="1" applyProtection="1">
      <alignment horizontal="center" vertical="center"/>
      <protection locked="0"/>
    </xf>
    <xf numFmtId="0" fontId="11" fillId="0" borderId="14" xfId="0" applyFont="1" applyBorder="1" applyAlignment="1" applyProtection="1">
      <alignment horizontal="left" vertical="center" wrapText="1"/>
      <protection locked="0"/>
    </xf>
    <xf numFmtId="0" fontId="0" fillId="0" borderId="14" xfId="0" applyBorder="1" applyAlignment="1">
      <alignment horizontal="left"/>
    </xf>
    <xf numFmtId="0" fontId="11" fillId="0" borderId="14" xfId="0" applyFont="1" applyBorder="1" applyAlignment="1">
      <alignment horizontal="left" vertical="top" wrapText="1"/>
    </xf>
    <xf numFmtId="0" fontId="13" fillId="0" borderId="14" xfId="0" applyFont="1" applyBorder="1" applyAlignment="1" applyProtection="1">
      <alignment horizontal="left" vertical="center" wrapText="1"/>
      <protection locked="0"/>
    </xf>
    <xf numFmtId="1" fontId="0" fillId="0" borderId="14" xfId="0" applyNumberFormat="1" applyBorder="1" applyAlignment="1" applyProtection="1">
      <alignment horizontal="center" vertical="center"/>
      <protection locked="0"/>
    </xf>
    <xf numFmtId="0" fontId="11" fillId="0" borderId="20" xfId="0" applyFont="1" applyBorder="1" applyAlignment="1" applyProtection="1">
      <alignment vertical="center"/>
      <protection locked="0"/>
    </xf>
    <xf numFmtId="0" fontId="11" fillId="0" borderId="14" xfId="0" applyFont="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9" fillId="0" borderId="14"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protection locked="0"/>
    </xf>
    <xf numFmtId="44" fontId="0" fillId="0" borderId="18" xfId="4"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left" vertical="center" wrapText="1"/>
      <protection locked="0"/>
    </xf>
    <xf numFmtId="0" fontId="11" fillId="2" borderId="14" xfId="0" applyFont="1" applyFill="1" applyBorder="1" applyAlignment="1" applyProtection="1">
      <alignment horizontal="left" vertical="top" wrapText="1"/>
      <protection locked="0"/>
    </xf>
    <xf numFmtId="0" fontId="11" fillId="0" borderId="14" xfId="0" applyFont="1" applyBorder="1"/>
    <xf numFmtId="0" fontId="0" fillId="2" borderId="14"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protection locked="0"/>
    </xf>
    <xf numFmtId="1" fontId="0" fillId="2" borderId="14" xfId="0" applyNumberFormat="1" applyFill="1" applyBorder="1" applyAlignment="1" applyProtection="1">
      <alignment horizontal="center" vertical="center"/>
      <protection locked="0"/>
    </xf>
    <xf numFmtId="0" fontId="0" fillId="2" borderId="14" xfId="0" applyFill="1" applyBorder="1" applyAlignment="1" applyProtection="1">
      <alignment horizontal="left" vertical="center" wrapText="1"/>
      <protection locked="0"/>
    </xf>
    <xf numFmtId="1" fontId="0" fillId="2" borderId="14" xfId="0" applyNumberFormat="1" applyFill="1" applyBorder="1" applyAlignment="1">
      <alignment horizontal="center"/>
    </xf>
    <xf numFmtId="1" fontId="0" fillId="0" borderId="14" xfId="0" applyNumberFormat="1" applyBorder="1" applyAlignment="1">
      <alignment horizontal="center"/>
    </xf>
    <xf numFmtId="0" fontId="9" fillId="2" borderId="14" xfId="0" applyFont="1" applyFill="1" applyBorder="1" applyAlignment="1">
      <alignment vertical="center"/>
    </xf>
    <xf numFmtId="0" fontId="11" fillId="2" borderId="14" xfId="2" applyFont="1" applyFill="1" applyBorder="1" applyAlignment="1">
      <alignment horizontal="center" vertical="center"/>
    </xf>
    <xf numFmtId="0" fontId="0" fillId="2" borderId="14" xfId="0" applyFill="1" applyBorder="1" applyAlignment="1">
      <alignment horizontal="center"/>
    </xf>
    <xf numFmtId="0" fontId="9" fillId="2" borderId="14" xfId="0" applyFont="1" applyFill="1" applyBorder="1" applyAlignment="1">
      <alignment vertical="center" wrapText="1"/>
    </xf>
    <xf numFmtId="1" fontId="2" fillId="2" borderId="14" xfId="0" applyNumberFormat="1" applyFont="1" applyFill="1" applyBorder="1" applyAlignment="1">
      <alignment horizontal="center" vertical="center"/>
    </xf>
    <xf numFmtId="0" fontId="11" fillId="2" borderId="14" xfId="0" applyFont="1" applyFill="1" applyBorder="1"/>
    <xf numFmtId="1" fontId="11" fillId="2" borderId="14" xfId="0" applyNumberFormat="1" applyFont="1" applyFill="1" applyBorder="1" applyAlignment="1">
      <alignment horizontal="center"/>
    </xf>
    <xf numFmtId="0" fontId="2" fillId="2" borderId="14" xfId="0" applyFont="1" applyFill="1" applyBorder="1" applyAlignment="1">
      <alignment vertical="center"/>
    </xf>
    <xf numFmtId="1" fontId="5" fillId="2" borderId="14" xfId="2" applyNumberFormat="1" applyFont="1" applyFill="1" applyBorder="1" applyAlignment="1">
      <alignment horizontal="center" vertical="center"/>
    </xf>
    <xf numFmtId="0" fontId="9" fillId="2" borderId="14" xfId="0" applyFont="1" applyFill="1" applyBorder="1" applyAlignment="1">
      <alignment horizontal="center" vertical="center"/>
    </xf>
    <xf numFmtId="0" fontId="0" fillId="0" borderId="14" xfId="0" applyBorder="1" applyAlignment="1" applyProtection="1">
      <alignment vertical="center"/>
      <protection locked="0"/>
    </xf>
    <xf numFmtId="44" fontId="0" fillId="0" borderId="14" xfId="4" applyFont="1" applyFill="1" applyBorder="1" applyAlignment="1" applyProtection="1">
      <alignment horizontal="center" vertical="center"/>
      <protection locked="0"/>
    </xf>
    <xf numFmtId="0" fontId="5" fillId="2" borderId="14" xfId="0" applyFont="1" applyFill="1" applyBorder="1" applyAlignment="1">
      <alignment horizontal="center"/>
    </xf>
    <xf numFmtId="0" fontId="5" fillId="0" borderId="14" xfId="0" applyFont="1" applyBorder="1" applyAlignment="1">
      <alignment horizontal="center"/>
    </xf>
    <xf numFmtId="0" fontId="11" fillId="2" borderId="21" xfId="0" applyFont="1" applyFill="1" applyBorder="1" applyAlignment="1" applyProtection="1">
      <alignment horizontal="left" vertical="center" wrapText="1"/>
      <protection locked="0"/>
    </xf>
    <xf numFmtId="1" fontId="13" fillId="3" borderId="14" xfId="0" applyNumberFormat="1" applyFont="1" applyFill="1" applyBorder="1" applyAlignment="1" applyProtection="1">
      <alignment horizontal="center" vertical="center"/>
      <protection locked="0"/>
    </xf>
    <xf numFmtId="0" fontId="0" fillId="2" borderId="23" xfId="0" applyFill="1" applyBorder="1" applyAlignment="1">
      <alignment horizontal="center"/>
    </xf>
    <xf numFmtId="0" fontId="14" fillId="0" borderId="16" xfId="2" applyFont="1" applyBorder="1" applyAlignment="1">
      <alignment horizontal="center" vertical="center"/>
    </xf>
    <xf numFmtId="0" fontId="14" fillId="0" borderId="23" xfId="2" applyFont="1" applyBorder="1" applyAlignment="1">
      <alignment vertical="center" wrapText="1"/>
    </xf>
    <xf numFmtId="0" fontId="14" fillId="0" borderId="23" xfId="2" applyFont="1" applyBorder="1" applyAlignment="1">
      <alignment horizontal="center" vertical="center"/>
    </xf>
    <xf numFmtId="0" fontId="1" fillId="0" borderId="2" xfId="0" applyFont="1" applyBorder="1" applyAlignment="1" applyProtection="1">
      <alignment vertical="center"/>
      <protection locked="0"/>
    </xf>
    <xf numFmtId="0" fontId="1" fillId="0" borderId="0" xfId="0" applyFont="1" applyAlignment="1" applyProtection="1">
      <alignment vertical="center"/>
      <protection locked="0"/>
    </xf>
    <xf numFmtId="2" fontId="0" fillId="0" borderId="0" xfId="0" applyNumberFormat="1" applyAlignment="1" applyProtection="1">
      <alignment horizontal="center" vertical="center"/>
      <protection locked="0"/>
    </xf>
    <xf numFmtId="0" fontId="9" fillId="0" borderId="22" xfId="0" applyFont="1" applyBorder="1" applyAlignment="1">
      <alignment vertical="center"/>
    </xf>
    <xf numFmtId="164" fontId="24" fillId="0" borderId="22" xfId="0" applyNumberFormat="1" applyFont="1" applyBorder="1" applyAlignment="1">
      <alignment horizontal="center" vertical="center"/>
    </xf>
    <xf numFmtId="0" fontId="24" fillId="0" borderId="22" xfId="0" applyFont="1" applyBorder="1" applyAlignment="1">
      <alignment horizontal="center" vertical="center" wrapText="1"/>
    </xf>
    <xf numFmtId="49" fontId="24" fillId="0" borderId="22" xfId="0" applyNumberFormat="1" applyFont="1" applyBorder="1" applyAlignment="1">
      <alignment horizontal="center" vertical="center"/>
    </xf>
    <xf numFmtId="1" fontId="11" fillId="2" borderId="14" xfId="0" applyNumberFormat="1" applyFont="1" applyFill="1" applyBorder="1" applyAlignment="1" applyProtection="1">
      <alignment horizontal="center" vertical="center"/>
      <protection locked="0"/>
    </xf>
    <xf numFmtId="0" fontId="9" fillId="2" borderId="14" xfId="0" applyFont="1" applyFill="1" applyBorder="1" applyAlignment="1">
      <alignment horizontal="left" vertical="center"/>
    </xf>
    <xf numFmtId="0" fontId="2" fillId="2" borderId="14" xfId="0" applyFont="1" applyFill="1" applyBorder="1" applyAlignment="1">
      <alignment horizontal="left" vertical="center"/>
    </xf>
    <xf numFmtId="0" fontId="5" fillId="0" borderId="14" xfId="0" applyFont="1" applyBorder="1" applyAlignment="1">
      <alignment horizontal="left"/>
    </xf>
    <xf numFmtId="2" fontId="14" fillId="0" borderId="0" xfId="2" applyNumberFormat="1" applyFont="1" applyAlignment="1">
      <alignment vertical="center" wrapText="1"/>
    </xf>
    <xf numFmtId="0" fontId="1" fillId="0" borderId="23" xfId="0" applyFont="1" applyBorder="1" applyAlignment="1" applyProtection="1">
      <alignment vertical="center"/>
      <protection locked="0"/>
    </xf>
    <xf numFmtId="1" fontId="1" fillId="0" borderId="14" xfId="0" applyNumberFormat="1" applyFont="1" applyBorder="1" applyAlignment="1" applyProtection="1">
      <alignment horizontal="left" vertical="center"/>
      <protection locked="0"/>
    </xf>
    <xf numFmtId="1" fontId="1" fillId="0" borderId="2" xfId="0" applyNumberFormat="1" applyFont="1" applyBorder="1" applyAlignment="1" applyProtection="1">
      <alignment horizontal="center" vertical="center"/>
      <protection locked="0"/>
    </xf>
    <xf numFmtId="1" fontId="0" fillId="2" borderId="14" xfId="0" applyNumberFormat="1" applyFill="1" applyBorder="1" applyAlignment="1">
      <alignment horizontal="center" vertical="center"/>
    </xf>
    <xf numFmtId="0" fontId="1" fillId="0" borderId="22" xfId="0" applyFont="1" applyBorder="1" applyAlignment="1" applyProtection="1">
      <alignment vertical="center"/>
      <protection locked="0"/>
    </xf>
    <xf numFmtId="0" fontId="1" fillId="0" borderId="14" xfId="0" applyFont="1" applyBorder="1" applyAlignment="1" applyProtection="1">
      <alignment horizontal="center" vertical="center"/>
      <protection locked="0"/>
    </xf>
    <xf numFmtId="0" fontId="0" fillId="2" borderId="14" xfId="0" applyFill="1" applyBorder="1" applyAlignment="1" applyProtection="1">
      <alignment vertical="center"/>
      <protection locked="0"/>
    </xf>
    <xf numFmtId="44" fontId="0" fillId="2" borderId="14" xfId="4" applyFont="1" applyFill="1" applyBorder="1" applyAlignment="1" applyProtection="1">
      <alignment horizontal="center" vertical="center"/>
      <protection locked="0"/>
    </xf>
    <xf numFmtId="2" fontId="0" fillId="2" borderId="14" xfId="0" applyNumberForma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1" fontId="24" fillId="2" borderId="14" xfId="0" applyNumberFormat="1" applyFont="1" applyFill="1" applyBorder="1" applyAlignment="1">
      <alignment horizontal="center" vertical="center"/>
    </xf>
    <xf numFmtId="1" fontId="0" fillId="2" borderId="14" xfId="0" applyNumberForma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0" borderId="14" xfId="0" applyFont="1" applyBorder="1" applyAlignment="1" applyProtection="1">
      <alignment vertical="center"/>
      <protection locked="0"/>
    </xf>
    <xf numFmtId="0" fontId="10" fillId="0" borderId="14" xfId="0" applyFont="1" applyBorder="1" applyAlignment="1" applyProtection="1">
      <alignment horizontal="center" vertical="center"/>
      <protection locked="0"/>
    </xf>
    <xf numFmtId="0" fontId="11" fillId="2" borderId="14" xfId="0" applyFont="1" applyFill="1" applyBorder="1" applyAlignment="1" applyProtection="1">
      <alignment vertical="center"/>
      <protection locked="0"/>
    </xf>
    <xf numFmtId="44" fontId="11" fillId="2" borderId="14" xfId="4" applyFont="1" applyFill="1" applyBorder="1" applyAlignment="1" applyProtection="1">
      <alignment horizontal="center" vertical="center"/>
      <protection locked="0"/>
    </xf>
    <xf numFmtId="0" fontId="0" fillId="2" borderId="14" xfId="0" applyFill="1" applyBorder="1" applyAlignment="1">
      <alignment horizontal="center" vertical="center"/>
    </xf>
    <xf numFmtId="1" fontId="1" fillId="2" borderId="14" xfId="0" applyNumberFormat="1"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1" fontId="1" fillId="0" borderId="24" xfId="0" applyNumberFormat="1" applyFont="1" applyBorder="1" applyAlignment="1" applyProtection="1">
      <alignment horizontal="left" vertical="center"/>
      <protection locked="0"/>
    </xf>
    <xf numFmtId="0" fontId="1" fillId="0" borderId="23" xfId="0" applyFont="1" applyBorder="1" applyAlignment="1" applyProtection="1">
      <alignment horizontal="center" vertical="center"/>
      <protection locked="0"/>
    </xf>
    <xf numFmtId="44" fontId="0" fillId="2" borderId="18" xfId="4" applyFont="1" applyFill="1" applyBorder="1" applyAlignment="1" applyProtection="1">
      <alignment horizontal="center" vertical="center" wrapText="1"/>
      <protection locked="0"/>
    </xf>
    <xf numFmtId="0" fontId="1" fillId="0" borderId="14" xfId="0" applyFont="1" applyBorder="1" applyAlignment="1" applyProtection="1">
      <alignment vertical="center"/>
      <protection locked="0"/>
    </xf>
    <xf numFmtId="0" fontId="1" fillId="0" borderId="14" xfId="0" applyFont="1" applyBorder="1" applyAlignment="1" applyProtection="1">
      <alignment horizontal="center" vertical="center" wrapText="1"/>
      <protection locked="0"/>
    </xf>
    <xf numFmtId="44" fontId="11" fillId="2" borderId="14" xfId="4" applyFont="1" applyFill="1" applyBorder="1" applyAlignment="1" applyProtection="1">
      <alignment horizontal="center" vertical="center" wrapText="1"/>
      <protection locked="0"/>
    </xf>
    <xf numFmtId="1"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left" vertical="center"/>
      <protection locked="0"/>
    </xf>
    <xf numFmtId="44" fontId="5" fillId="2" borderId="14" xfId="4" applyFont="1" applyFill="1" applyBorder="1" applyAlignment="1" applyProtection="1">
      <alignment horizontal="center" vertical="center"/>
      <protection locked="0"/>
    </xf>
    <xf numFmtId="9" fontId="14" fillId="0" borderId="0" xfId="6" applyFont="1" applyAlignment="1">
      <alignment horizontal="center" vertical="center"/>
    </xf>
    <xf numFmtId="9" fontId="14" fillId="0" borderId="0" xfId="6" applyFont="1" applyAlignment="1">
      <alignment vertical="center"/>
    </xf>
    <xf numFmtId="9" fontId="18" fillId="0" borderId="0" xfId="6" applyFont="1" applyAlignment="1">
      <alignment horizontal="center" vertical="center"/>
    </xf>
    <xf numFmtId="9" fontId="19" fillId="0" borderId="12" xfId="6" applyFont="1" applyBorder="1" applyAlignment="1">
      <alignment horizontal="center" vertical="center"/>
    </xf>
    <xf numFmtId="9" fontId="21" fillId="0" borderId="0" xfId="6" applyFont="1" applyAlignment="1">
      <alignment horizontal="center" vertical="center"/>
    </xf>
    <xf numFmtId="9" fontId="22" fillId="0" borderId="13" xfId="6" applyFont="1" applyBorder="1" applyAlignment="1">
      <alignment horizontal="center" vertical="center"/>
    </xf>
    <xf numFmtId="9" fontId="0" fillId="2" borderId="14" xfId="6" applyFont="1" applyFill="1" applyBorder="1" applyAlignment="1" applyProtection="1">
      <alignment horizontal="center" vertical="center"/>
      <protection locked="0"/>
    </xf>
    <xf numFmtId="9" fontId="24" fillId="0" borderId="22" xfId="6" applyFont="1" applyBorder="1" applyAlignment="1">
      <alignment horizontal="center" vertical="center"/>
    </xf>
    <xf numFmtId="9" fontId="24" fillId="0" borderId="0" xfId="6" applyFont="1" applyAlignment="1">
      <alignment horizontal="center" vertical="center"/>
    </xf>
    <xf numFmtId="9" fontId="1" fillId="0" borderId="0" xfId="6" applyFont="1" applyAlignment="1" applyProtection="1">
      <alignment vertical="center"/>
      <protection locked="0"/>
    </xf>
    <xf numFmtId="9" fontId="0" fillId="0" borderId="0" xfId="6" applyFont="1" applyAlignment="1" applyProtection="1">
      <alignment horizontal="center" vertical="center"/>
      <protection locked="0"/>
    </xf>
    <xf numFmtId="9" fontId="0" fillId="0" borderId="2" xfId="6" applyFont="1" applyBorder="1" applyAlignment="1" applyProtection="1">
      <alignment horizontal="center" vertical="center"/>
      <protection locked="0"/>
    </xf>
    <xf numFmtId="9" fontId="1" fillId="0" borderId="0" xfId="6" applyFont="1" applyAlignment="1" applyProtection="1">
      <alignment horizontal="center" vertical="center"/>
      <protection locked="0"/>
    </xf>
    <xf numFmtId="9" fontId="1" fillId="0" borderId="2" xfId="6" applyFont="1" applyBorder="1" applyAlignment="1" applyProtection="1">
      <alignment vertical="center"/>
      <protection locked="0"/>
    </xf>
    <xf numFmtId="0" fontId="13" fillId="3" borderId="14"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protection locked="0"/>
    </xf>
    <xf numFmtId="1" fontId="1" fillId="0" borderId="16" xfId="0" applyNumberFormat="1" applyFont="1" applyBorder="1" applyAlignment="1" applyProtection="1">
      <alignment horizontal="left" vertical="center"/>
      <protection locked="0"/>
    </xf>
    <xf numFmtId="1" fontId="0" fillId="0" borderId="18" xfId="0" applyNumberForma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9" fontId="1" fillId="0" borderId="22" xfId="6" applyFont="1" applyBorder="1" applyAlignment="1" applyProtection="1">
      <alignment vertical="center"/>
      <protection locked="0"/>
    </xf>
    <xf numFmtId="0" fontId="1" fillId="0" borderId="19" xfId="0" applyFont="1"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1" fontId="1" fillId="2" borderId="16" xfId="0" applyNumberFormat="1" applyFont="1" applyFill="1" applyBorder="1" applyAlignment="1" applyProtection="1">
      <alignment horizontal="left" vertical="center"/>
      <protection locked="0"/>
    </xf>
    <xf numFmtId="0" fontId="1" fillId="2" borderId="22" xfId="0" applyFont="1" applyFill="1" applyBorder="1" applyAlignment="1" applyProtection="1">
      <alignment vertical="center"/>
      <protection locked="0"/>
    </xf>
    <xf numFmtId="0" fontId="1" fillId="2" borderId="22" xfId="0" applyFont="1" applyFill="1" applyBorder="1" applyAlignment="1" applyProtection="1">
      <alignment horizontal="center" vertical="center"/>
      <protection locked="0"/>
    </xf>
    <xf numFmtId="44" fontId="11" fillId="0" borderId="18" xfId="4" applyFont="1" applyFill="1" applyBorder="1" applyAlignment="1" applyProtection="1">
      <alignment horizontal="center" vertical="center"/>
      <protection locked="0"/>
    </xf>
    <xf numFmtId="2" fontId="13" fillId="3" borderId="14" xfId="0" applyNumberFormat="1" applyFont="1" applyFill="1" applyBorder="1" applyAlignment="1" applyProtection="1">
      <alignment horizontal="center" vertical="center" wrapText="1"/>
      <protection locked="0"/>
    </xf>
    <xf numFmtId="0" fontId="0" fillId="0" borderId="18" xfId="0" applyBorder="1" applyAlignment="1" applyProtection="1">
      <alignment horizontal="left" vertical="center"/>
      <protection locked="0"/>
    </xf>
    <xf numFmtId="0" fontId="36" fillId="0" borderId="0" xfId="2" applyFont="1" applyAlignment="1">
      <alignment vertical="center"/>
    </xf>
    <xf numFmtId="0" fontId="0" fillId="0" borderId="0" xfId="0" applyAlignment="1">
      <alignment vertical="center"/>
    </xf>
    <xf numFmtId="0" fontId="27" fillId="0" borderId="14" xfId="2" applyFont="1" applyBorder="1" applyAlignment="1">
      <alignment horizontal="center" vertical="center"/>
    </xf>
    <xf numFmtId="0" fontId="37" fillId="0" borderId="0" xfId="2" applyFont="1" applyAlignment="1">
      <alignment horizontal="left" vertical="center"/>
    </xf>
    <xf numFmtId="0" fontId="35" fillId="3" borderId="14" xfId="0" applyFont="1" applyFill="1" applyBorder="1" applyAlignment="1" applyProtection="1">
      <alignment horizontal="center" vertical="center" wrapText="1"/>
      <protection locked="0"/>
    </xf>
    <xf numFmtId="0" fontId="27" fillId="0" borderId="0" xfId="2" applyFont="1" applyAlignment="1">
      <alignment horizontal="center" vertical="center"/>
    </xf>
    <xf numFmtId="0" fontId="35" fillId="3" borderId="14" xfId="0" applyFont="1" applyFill="1" applyBorder="1" applyAlignment="1" applyProtection="1">
      <alignment horizontal="left" vertical="center" wrapText="1"/>
      <protection locked="0"/>
    </xf>
    <xf numFmtId="0" fontId="14" fillId="0" borderId="0" xfId="2" applyFont="1" applyAlignment="1">
      <alignment horizontal="left" vertical="center"/>
    </xf>
    <xf numFmtId="0" fontId="35" fillId="3" borderId="21" xfId="0" applyFont="1" applyFill="1" applyBorder="1" applyAlignment="1" applyProtection="1">
      <alignment horizontal="left" vertical="center" wrapText="1"/>
      <protection locked="0"/>
    </xf>
    <xf numFmtId="0" fontId="37" fillId="3" borderId="18" xfId="0" applyFont="1" applyFill="1" applyBorder="1" applyAlignment="1" applyProtection="1">
      <alignment horizontal="center" vertical="center" wrapText="1"/>
      <protection locked="0"/>
    </xf>
    <xf numFmtId="0" fontId="41" fillId="0" borderId="0" xfId="0" applyFont="1"/>
    <xf numFmtId="0" fontId="42" fillId="0" borderId="13" xfId="2" applyFont="1" applyBorder="1" applyAlignment="1">
      <alignment horizontal="left" vertical="center"/>
    </xf>
    <xf numFmtId="0" fontId="44" fillId="0" borderId="13" xfId="2" applyFont="1" applyBorder="1" applyAlignment="1">
      <alignment vertical="center"/>
    </xf>
    <xf numFmtId="2" fontId="24" fillId="0" borderId="22" xfId="0" applyNumberFormat="1" applyFont="1" applyBorder="1" applyAlignment="1">
      <alignment horizontal="center" vertical="center"/>
    </xf>
    <xf numFmtId="1" fontId="0" fillId="2" borderId="18" xfId="0" applyNumberFormat="1" applyFill="1" applyBorder="1" applyAlignment="1" applyProtection="1">
      <alignment horizontal="center" vertical="center"/>
      <protection locked="0"/>
    </xf>
    <xf numFmtId="0" fontId="1" fillId="2" borderId="18" xfId="0" applyFont="1" applyFill="1" applyBorder="1" applyAlignment="1" applyProtection="1">
      <alignment vertical="center"/>
      <protection locked="0"/>
    </xf>
    <xf numFmtId="7" fontId="0" fillId="2" borderId="14" xfId="0" applyNumberFormat="1" applyFill="1" applyBorder="1" applyAlignment="1">
      <alignment horizontal="center" vertical="center"/>
    </xf>
    <xf numFmtId="0" fontId="48" fillId="0" borderId="0" xfId="0" applyFont="1" applyAlignment="1">
      <alignment horizontal="center" vertical="center"/>
    </xf>
    <xf numFmtId="0" fontId="34" fillId="0" borderId="0" xfId="2" applyFont="1" applyAlignment="1">
      <alignment horizontal="center" vertical="center" wrapText="1"/>
    </xf>
    <xf numFmtId="0" fontId="34" fillId="0" borderId="0" xfId="2" applyFont="1" applyAlignment="1">
      <alignment horizontal="center" vertical="center"/>
    </xf>
    <xf numFmtId="2" fontId="34" fillId="0" borderId="0" xfId="2" applyNumberFormat="1" applyFont="1" applyAlignment="1">
      <alignment horizontal="center" vertical="center"/>
    </xf>
    <xf numFmtId="1" fontId="49" fillId="0" borderId="14" xfId="0" applyNumberFormat="1" applyFont="1" applyBorder="1" applyAlignment="1">
      <alignment horizontal="center"/>
    </xf>
    <xf numFmtId="0" fontId="27" fillId="0" borderId="0" xfId="2" applyFont="1" applyAlignment="1">
      <alignment vertical="center"/>
    </xf>
    <xf numFmtId="166" fontId="39" fillId="0" borderId="14" xfId="0" applyNumberFormat="1" applyFont="1" applyBorder="1"/>
    <xf numFmtId="0" fontId="34" fillId="0" borderId="0" xfId="2" applyFont="1" applyAlignment="1">
      <alignment vertical="center"/>
    </xf>
    <xf numFmtId="0" fontId="34" fillId="0" borderId="0" xfId="2" applyFont="1" applyAlignment="1">
      <alignment vertical="center" wrapText="1"/>
    </xf>
    <xf numFmtId="2" fontId="34" fillId="0" borderId="0" xfId="2" applyNumberFormat="1" applyFont="1" applyAlignment="1">
      <alignment vertical="center"/>
    </xf>
    <xf numFmtId="0" fontId="48" fillId="0" borderId="22" xfId="0" applyFont="1" applyBorder="1" applyAlignment="1">
      <alignment horizontal="left" vertical="center"/>
    </xf>
    <xf numFmtId="166" fontId="48" fillId="0" borderId="22" xfId="0" applyNumberFormat="1" applyFont="1" applyBorder="1" applyAlignment="1">
      <alignment vertical="center"/>
    </xf>
    <xf numFmtId="0" fontId="51" fillId="0" borderId="0" xfId="2" applyFont="1" applyAlignment="1">
      <alignment vertical="center"/>
    </xf>
    <xf numFmtId="0" fontId="51" fillId="0" borderId="0" xfId="2" applyFont="1" applyAlignment="1">
      <alignment horizontal="center" vertical="center"/>
    </xf>
    <xf numFmtId="0" fontId="51" fillId="0" borderId="0" xfId="2" applyFont="1" applyAlignment="1">
      <alignment vertical="center" wrapText="1"/>
    </xf>
    <xf numFmtId="2" fontId="51" fillId="0" borderId="0" xfId="2" applyNumberFormat="1" applyFont="1" applyAlignment="1">
      <alignment vertical="center"/>
    </xf>
    <xf numFmtId="166" fontId="52" fillId="3" borderId="14" xfId="2" applyNumberFormat="1" applyFont="1" applyFill="1" applyBorder="1" applyAlignment="1">
      <alignment horizontal="center" vertical="center"/>
    </xf>
    <xf numFmtId="166" fontId="38" fillId="0" borderId="14" xfId="0" applyNumberFormat="1" applyFont="1" applyBorder="1"/>
    <xf numFmtId="44" fontId="5" fillId="9" borderId="22" xfId="4" applyFont="1" applyFill="1" applyBorder="1" applyAlignment="1" applyProtection="1">
      <alignment horizontal="center" vertical="center"/>
      <protection locked="0"/>
    </xf>
    <xf numFmtId="0" fontId="0" fillId="9" borderId="22" xfId="0" applyFill="1" applyBorder="1" applyAlignment="1" applyProtection="1">
      <alignment horizontal="center" vertical="center" wrapText="1"/>
      <protection locked="0"/>
    </xf>
    <xf numFmtId="165" fontId="0" fillId="10" borderId="14" xfId="0" applyNumberFormat="1" applyFill="1" applyBorder="1" applyAlignment="1" applyProtection="1">
      <alignment horizontal="center" vertical="center"/>
      <protection locked="0"/>
    </xf>
    <xf numFmtId="1" fontId="0" fillId="9" borderId="19" xfId="0" applyNumberFormat="1" applyFill="1" applyBorder="1" applyAlignment="1" applyProtection="1">
      <alignment horizontal="center" vertical="center"/>
      <protection locked="0"/>
    </xf>
    <xf numFmtId="9" fontId="0" fillId="10" borderId="14" xfId="6" applyFont="1" applyFill="1" applyBorder="1" applyAlignment="1" applyProtection="1">
      <alignment horizontal="center" vertical="center"/>
      <protection locked="0"/>
    </xf>
    <xf numFmtId="9" fontId="11" fillId="10" borderId="14" xfId="6" applyFont="1" applyFill="1" applyBorder="1" applyAlignment="1" applyProtection="1">
      <alignment horizontal="center" vertical="center"/>
      <protection locked="0"/>
    </xf>
    <xf numFmtId="9" fontId="5" fillId="10" borderId="14" xfId="6" applyFont="1" applyFill="1" applyBorder="1" applyAlignment="1" applyProtection="1">
      <alignment horizontal="center" vertical="center"/>
      <protection locked="0"/>
    </xf>
    <xf numFmtId="9" fontId="13" fillId="3" borderId="14" xfId="6" applyFont="1" applyFill="1" applyBorder="1" applyAlignment="1" applyProtection="1">
      <alignment horizontal="center" vertical="center" wrapText="1"/>
      <protection locked="0"/>
    </xf>
    <xf numFmtId="166" fontId="1" fillId="2" borderId="14" xfId="0" applyNumberFormat="1" applyFont="1" applyFill="1" applyBorder="1" applyAlignment="1" applyProtection="1">
      <alignment horizontal="center" vertical="center"/>
      <protection locked="0"/>
    </xf>
    <xf numFmtId="166" fontId="46" fillId="2" borderId="14" xfId="0" applyNumberFormat="1" applyFont="1" applyFill="1" applyBorder="1" applyAlignment="1">
      <alignment horizontal="center" vertical="center"/>
    </xf>
    <xf numFmtId="166" fontId="28" fillId="2" borderId="14" xfId="0" applyNumberFormat="1" applyFont="1" applyFill="1" applyBorder="1" applyAlignment="1" applyProtection="1">
      <alignment horizontal="center" vertical="center"/>
      <protection locked="0"/>
    </xf>
    <xf numFmtId="166" fontId="1" fillId="2" borderId="14" xfId="0" applyNumberFormat="1" applyFont="1" applyFill="1" applyBorder="1" applyAlignment="1">
      <alignment horizontal="center" vertical="center"/>
    </xf>
    <xf numFmtId="7" fontId="0" fillId="2" borderId="14" xfId="0" applyNumberFormat="1" applyFill="1" applyBorder="1" applyAlignment="1">
      <alignment horizontal="right" vertical="center"/>
    </xf>
    <xf numFmtId="7" fontId="1" fillId="2" borderId="14" xfId="0" applyNumberFormat="1" applyFont="1" applyFill="1" applyBorder="1" applyAlignment="1">
      <alignment horizontal="right" vertical="center"/>
    </xf>
    <xf numFmtId="1" fontId="1" fillId="0" borderId="26" xfId="0" applyNumberFormat="1" applyFont="1" applyBorder="1" applyAlignment="1" applyProtection="1">
      <alignment horizontal="center" vertical="center"/>
      <protection locked="0"/>
    </xf>
    <xf numFmtId="166" fontId="1" fillId="2" borderId="14" xfId="0" applyNumberFormat="1" applyFont="1" applyFill="1" applyBorder="1" applyAlignment="1" applyProtection="1">
      <alignment horizontal="center" vertical="center" wrapText="1"/>
      <protection locked="0"/>
    </xf>
    <xf numFmtId="166" fontId="28" fillId="2" borderId="14" xfId="2" applyNumberFormat="1" applyFont="1" applyFill="1" applyBorder="1" applyAlignment="1">
      <alignment horizontal="center" vertical="center"/>
    </xf>
    <xf numFmtId="0" fontId="50" fillId="0" borderId="0" xfId="0" applyFont="1" applyAlignment="1">
      <alignment horizontal="center" vertical="center"/>
    </xf>
    <xf numFmtId="166" fontId="27" fillId="0" borderId="0" xfId="2" applyNumberFormat="1" applyFont="1" applyAlignment="1">
      <alignment vertical="center"/>
    </xf>
    <xf numFmtId="166" fontId="27" fillId="0" borderId="0" xfId="2" applyNumberFormat="1" applyFont="1" applyAlignment="1">
      <alignment vertical="center" wrapText="1"/>
    </xf>
    <xf numFmtId="166" fontId="48" fillId="0" borderId="0" xfId="0" applyNumberFormat="1" applyFont="1" applyAlignment="1">
      <alignment vertical="center"/>
    </xf>
    <xf numFmtId="166" fontId="34" fillId="0" borderId="0" xfId="2" applyNumberFormat="1" applyFont="1" applyAlignment="1">
      <alignment horizontal="right" vertical="center"/>
    </xf>
    <xf numFmtId="0" fontId="48" fillId="11" borderId="14" xfId="0" applyFont="1" applyFill="1" applyBorder="1" applyAlignment="1">
      <alignment horizontal="center" vertical="center" wrapText="1"/>
    </xf>
    <xf numFmtId="166" fontId="39" fillId="11" borderId="14" xfId="0" applyNumberFormat="1" applyFont="1" applyFill="1" applyBorder="1"/>
    <xf numFmtId="166" fontId="48" fillId="11" borderId="14" xfId="0" applyNumberFormat="1" applyFont="1" applyFill="1" applyBorder="1" applyAlignment="1">
      <alignment vertical="center"/>
    </xf>
    <xf numFmtId="7" fontId="1" fillId="11" borderId="14" xfId="0" applyNumberFormat="1" applyFont="1" applyFill="1" applyBorder="1" applyAlignment="1">
      <alignment horizontal="right" vertical="center"/>
    </xf>
    <xf numFmtId="0" fontId="34" fillId="8" borderId="14" xfId="2" applyFont="1" applyFill="1" applyBorder="1" applyAlignment="1">
      <alignment horizontal="center" vertical="center"/>
    </xf>
    <xf numFmtId="0" fontId="48" fillId="8" borderId="14" xfId="0" applyFont="1" applyFill="1" applyBorder="1" applyAlignment="1">
      <alignment vertical="center"/>
    </xf>
    <xf numFmtId="0" fontId="48" fillId="8" borderId="14" xfId="0" applyFont="1" applyFill="1" applyBorder="1" applyAlignment="1">
      <alignment horizontal="center" vertical="center"/>
    </xf>
    <xf numFmtId="166" fontId="48" fillId="12" borderId="14" xfId="0" applyNumberFormat="1" applyFont="1" applyFill="1" applyBorder="1" applyAlignment="1">
      <alignment vertical="center"/>
    </xf>
    <xf numFmtId="166" fontId="34" fillId="12" borderId="14" xfId="2" applyNumberFormat="1" applyFont="1" applyFill="1" applyBorder="1" applyAlignment="1">
      <alignment horizontal="right" vertical="center"/>
    </xf>
    <xf numFmtId="166" fontId="48" fillId="13" borderId="14" xfId="0" applyNumberFormat="1" applyFont="1" applyFill="1" applyBorder="1" applyAlignment="1">
      <alignment vertical="center"/>
    </xf>
    <xf numFmtId="166" fontId="34" fillId="13" borderId="14" xfId="2" applyNumberFormat="1" applyFont="1" applyFill="1" applyBorder="1" applyAlignment="1">
      <alignment horizontal="right" vertical="center"/>
    </xf>
    <xf numFmtId="166" fontId="27" fillId="6" borderId="14" xfId="2" applyNumberFormat="1" applyFont="1" applyFill="1" applyBorder="1" applyAlignment="1">
      <alignment vertical="center"/>
    </xf>
    <xf numFmtId="166" fontId="27" fillId="6" borderId="14" xfId="2" applyNumberFormat="1" applyFont="1" applyFill="1" applyBorder="1" applyAlignment="1">
      <alignment vertical="center" wrapText="1"/>
    </xf>
    <xf numFmtId="0" fontId="39" fillId="6" borderId="14" xfId="0" applyFont="1" applyFill="1" applyBorder="1"/>
    <xf numFmtId="0" fontId="27" fillId="6" borderId="14" xfId="2" applyFont="1" applyFill="1" applyBorder="1" applyAlignment="1">
      <alignment vertical="center"/>
    </xf>
    <xf numFmtId="166" fontId="0" fillId="11" borderId="18" xfId="6" applyNumberFormat="1" applyFont="1" applyFill="1" applyBorder="1" applyAlignment="1" applyProtection="1">
      <alignment horizontal="center" vertical="center"/>
    </xf>
    <xf numFmtId="166" fontId="1" fillId="0" borderId="14" xfId="0" applyNumberFormat="1" applyFont="1" applyBorder="1" applyAlignment="1" applyProtection="1">
      <alignment horizontal="center" vertical="center"/>
      <protection locked="0"/>
    </xf>
    <xf numFmtId="166" fontId="1" fillId="0" borderId="18" xfId="0" applyNumberFormat="1" applyFont="1" applyBorder="1" applyAlignment="1" applyProtection="1">
      <alignment horizontal="center" vertical="center"/>
      <protection locked="0"/>
    </xf>
    <xf numFmtId="1" fontId="14" fillId="0" borderId="0" xfId="2" applyNumberFormat="1" applyFont="1" applyAlignment="1">
      <alignment horizontal="center" vertical="center"/>
    </xf>
    <xf numFmtId="1" fontId="14" fillId="0" borderId="0" xfId="2" applyNumberFormat="1" applyFont="1" applyAlignment="1">
      <alignment vertical="center"/>
    </xf>
    <xf numFmtId="1" fontId="18" fillId="0" borderId="0" xfId="2" applyNumberFormat="1" applyFont="1" applyAlignment="1">
      <alignment horizontal="center" vertical="center"/>
    </xf>
    <xf numFmtId="1" fontId="19" fillId="0" borderId="12" xfId="2" applyNumberFormat="1" applyFont="1" applyBorder="1" applyAlignment="1">
      <alignment horizontal="center" vertical="center"/>
    </xf>
    <xf numFmtId="1" fontId="21" fillId="0" borderId="0" xfId="2" applyNumberFormat="1" applyFont="1" applyAlignment="1">
      <alignment horizontal="center" vertical="center"/>
    </xf>
    <xf numFmtId="1" fontId="22" fillId="0" borderId="13" xfId="2" applyNumberFormat="1" applyFont="1" applyBorder="1" applyAlignment="1">
      <alignment horizontal="center" vertical="center"/>
    </xf>
    <xf numFmtId="1" fontId="13" fillId="3" borderId="14" xfId="0" applyNumberFormat="1" applyFont="1" applyFill="1" applyBorder="1" applyAlignment="1" applyProtection="1">
      <alignment horizontal="center" vertical="center" wrapText="1"/>
      <protection locked="0"/>
    </xf>
    <xf numFmtId="1" fontId="1" fillId="2" borderId="14" xfId="0" applyNumberFormat="1" applyFont="1" applyFill="1" applyBorder="1" applyAlignment="1">
      <alignment horizontal="center" vertical="center"/>
    </xf>
    <xf numFmtId="1" fontId="1" fillId="0" borderId="0" xfId="0" applyNumberFormat="1" applyFont="1" applyAlignment="1" applyProtection="1">
      <alignment vertical="center"/>
      <protection locked="0"/>
    </xf>
    <xf numFmtId="1" fontId="0" fillId="0" borderId="2" xfId="0" applyNumberFormat="1" applyBorder="1" applyAlignment="1" applyProtection="1">
      <alignment horizontal="center" vertical="center"/>
      <protection locked="0"/>
    </xf>
    <xf numFmtId="1" fontId="1" fillId="0" borderId="2" xfId="0" applyNumberFormat="1" applyFont="1" applyBorder="1" applyAlignment="1" applyProtection="1">
      <alignment vertical="center"/>
      <protection locked="0"/>
    </xf>
    <xf numFmtId="1" fontId="39" fillId="6" borderId="14" xfId="0" applyNumberFormat="1" applyFont="1" applyFill="1" applyBorder="1" applyAlignment="1">
      <alignment horizontal="center"/>
    </xf>
    <xf numFmtId="1" fontId="27" fillId="6" borderId="14" xfId="2" applyNumberFormat="1" applyFont="1" applyFill="1" applyBorder="1" applyAlignment="1">
      <alignment horizontal="center" vertical="center"/>
    </xf>
    <xf numFmtId="3" fontId="39" fillId="6" borderId="14" xfId="0" applyNumberFormat="1" applyFont="1" applyFill="1" applyBorder="1" applyAlignment="1">
      <alignment horizontal="center"/>
    </xf>
    <xf numFmtId="3" fontId="27" fillId="6" borderId="14" xfId="2" applyNumberFormat="1" applyFont="1" applyFill="1" applyBorder="1" applyAlignment="1">
      <alignment horizontal="center" vertical="center"/>
    </xf>
    <xf numFmtId="166" fontId="28" fillId="0" borderId="14" xfId="0" applyNumberFormat="1" applyFont="1" applyBorder="1" applyAlignment="1" applyProtection="1">
      <alignment horizontal="center" vertical="center" wrapText="1"/>
      <protection locked="0"/>
    </xf>
    <xf numFmtId="166" fontId="46" fillId="0" borderId="15" xfId="0" applyNumberFormat="1" applyFont="1" applyBorder="1" applyAlignment="1">
      <alignment horizontal="center" vertical="center" wrapText="1"/>
    </xf>
    <xf numFmtId="166" fontId="1" fillId="0" borderId="14" xfId="0" applyNumberFormat="1" applyFont="1" applyBorder="1" applyAlignment="1">
      <alignment horizontal="center"/>
    </xf>
    <xf numFmtId="166" fontId="28" fillId="2" borderId="14" xfId="0" applyNumberFormat="1" applyFont="1" applyFill="1" applyBorder="1" applyAlignment="1" applyProtection="1">
      <alignment horizontal="center" vertical="center" wrapText="1"/>
      <protection locked="0"/>
    </xf>
    <xf numFmtId="166" fontId="1" fillId="2" borderId="14" xfId="0" applyNumberFormat="1" applyFont="1" applyFill="1" applyBorder="1" applyAlignment="1">
      <alignment horizontal="center"/>
    </xf>
    <xf numFmtId="166" fontId="1" fillId="2" borderId="14" xfId="5" applyNumberFormat="1" applyFont="1" applyFill="1" applyBorder="1" applyAlignment="1">
      <alignment horizontal="center"/>
    </xf>
    <xf numFmtId="166" fontId="28" fillId="0" borderId="14" xfId="2" applyNumberFormat="1" applyFont="1" applyBorder="1" applyAlignment="1">
      <alignment horizontal="center" vertical="center"/>
    </xf>
    <xf numFmtId="166" fontId="31" fillId="0" borderId="14" xfId="0" applyNumberFormat="1" applyFont="1" applyBorder="1" applyAlignment="1">
      <alignment horizontal="center" vertical="top" shrinkToFit="1"/>
    </xf>
    <xf numFmtId="166" fontId="28" fillId="0" borderId="14" xfId="0" applyNumberFormat="1" applyFont="1" applyBorder="1" applyAlignment="1">
      <alignment horizontal="center"/>
    </xf>
    <xf numFmtId="166" fontId="1" fillId="2" borderId="14" xfId="0" applyNumberFormat="1" applyFont="1" applyFill="1" applyBorder="1" applyAlignment="1">
      <alignment horizontal="center" wrapText="1"/>
    </xf>
    <xf numFmtId="44" fontId="0" fillId="2" borderId="14" xfId="4" applyFont="1" applyFill="1" applyBorder="1" applyAlignment="1" applyProtection="1">
      <alignment vertical="center"/>
      <protection locked="0"/>
    </xf>
    <xf numFmtId="1" fontId="9" fillId="2" borderId="14" xfId="0" applyNumberFormat="1" applyFont="1" applyFill="1" applyBorder="1" applyAlignment="1" applyProtection="1">
      <alignment vertical="center"/>
      <protection locked="0"/>
    </xf>
    <xf numFmtId="0" fontId="9" fillId="2" borderId="14" xfId="0" applyFont="1" applyFill="1" applyBorder="1" applyAlignment="1" applyProtection="1">
      <alignment vertical="center"/>
      <protection locked="0"/>
    </xf>
    <xf numFmtId="1" fontId="0" fillId="0" borderId="15" xfId="0" applyNumberFormat="1" applyBorder="1" applyAlignment="1">
      <alignment horizontal="center" vertical="center"/>
    </xf>
    <xf numFmtId="7" fontId="39" fillId="6" borderId="14" xfId="0" applyNumberFormat="1" applyFont="1" applyFill="1" applyBorder="1"/>
    <xf numFmtId="0" fontId="28" fillId="14" borderId="16" xfId="2" applyFont="1" applyFill="1" applyBorder="1" applyAlignment="1">
      <alignment horizontal="center" vertical="center"/>
    </xf>
    <xf numFmtId="0" fontId="28" fillId="14" borderId="22" xfId="2" applyFont="1" applyFill="1" applyBorder="1" applyAlignment="1">
      <alignment horizontal="center" vertical="center"/>
    </xf>
    <xf numFmtId="0" fontId="28" fillId="14" borderId="22" xfId="2" applyFont="1" applyFill="1" applyBorder="1" applyAlignment="1">
      <alignment vertical="center" wrapText="1"/>
    </xf>
    <xf numFmtId="1" fontId="28" fillId="14" borderId="22" xfId="2" applyNumberFormat="1" applyFont="1" applyFill="1" applyBorder="1" applyAlignment="1">
      <alignment horizontal="center" vertical="center"/>
    </xf>
    <xf numFmtId="2" fontId="28" fillId="14" borderId="22" xfId="2" applyNumberFormat="1" applyFont="1" applyFill="1" applyBorder="1" applyAlignment="1">
      <alignment vertical="center"/>
    </xf>
    <xf numFmtId="166" fontId="28" fillId="14" borderId="21" xfId="2" applyNumberFormat="1" applyFont="1" applyFill="1" applyBorder="1" applyAlignment="1">
      <alignment vertical="center"/>
    </xf>
    <xf numFmtId="166" fontId="28" fillId="0" borderId="14" xfId="2" applyNumberFormat="1" applyFont="1" applyBorder="1" applyAlignment="1">
      <alignment vertical="center"/>
    </xf>
    <xf numFmtId="166" fontId="39" fillId="10" borderId="14" xfId="0" applyNumberFormat="1" applyFont="1" applyFill="1" applyBorder="1" applyAlignment="1" applyProtection="1">
      <alignment horizontal="center"/>
      <protection locked="0"/>
    </xf>
    <xf numFmtId="166" fontId="27" fillId="10" borderId="14" xfId="2" applyNumberFormat="1" applyFont="1" applyFill="1" applyBorder="1" applyAlignment="1" applyProtection="1">
      <alignment horizontal="center" vertical="center"/>
      <protection locked="0"/>
    </xf>
    <xf numFmtId="165" fontId="2" fillId="10" borderId="14" xfId="0" applyNumberFormat="1" applyFont="1" applyFill="1" applyBorder="1" applyAlignment="1" applyProtection="1">
      <alignment horizontal="center" vertical="center" shrinkToFit="1"/>
      <protection locked="0"/>
    </xf>
    <xf numFmtId="9" fontId="24" fillId="10" borderId="14" xfId="6" applyFont="1" applyFill="1" applyBorder="1" applyAlignment="1" applyProtection="1">
      <alignment horizontal="center" vertical="center"/>
      <protection locked="0"/>
    </xf>
    <xf numFmtId="1" fontId="0" fillId="10" borderId="18" xfId="0" applyNumberFormat="1" applyFill="1" applyBorder="1" applyAlignment="1" applyProtection="1">
      <alignment horizontal="center" vertical="center"/>
      <protection locked="0"/>
    </xf>
    <xf numFmtId="0" fontId="25" fillId="0" borderId="14" xfId="0" applyFont="1" applyBorder="1" applyAlignment="1">
      <alignment horizontal="center" vertical="center"/>
    </xf>
    <xf numFmtId="166" fontId="28" fillId="0" borderId="14" xfId="0" applyNumberFormat="1" applyFont="1" applyBorder="1" applyAlignment="1">
      <alignment horizontal="center" vertical="center" wrapText="1"/>
    </xf>
    <xf numFmtId="1" fontId="11" fillId="10" borderId="18" xfId="0" applyNumberFormat="1" applyFont="1" applyFill="1" applyBorder="1" applyAlignment="1" applyProtection="1">
      <alignment horizontal="center" vertical="center"/>
      <protection locked="0"/>
    </xf>
    <xf numFmtId="166" fontId="31" fillId="2" borderId="14" xfId="0" applyNumberFormat="1" applyFont="1" applyFill="1" applyBorder="1" applyAlignment="1" applyProtection="1">
      <alignment horizontal="center" vertical="center" shrinkToFit="1"/>
      <protection locked="0"/>
    </xf>
    <xf numFmtId="166" fontId="28" fillId="2" borderId="14" xfId="2" applyNumberFormat="1" applyFont="1" applyFill="1" applyBorder="1" applyAlignment="1" applyProtection="1">
      <alignment horizontal="center" vertical="center"/>
      <protection locked="0"/>
    </xf>
    <xf numFmtId="166" fontId="46" fillId="2" borderId="14" xfId="0" applyNumberFormat="1" applyFont="1" applyFill="1" applyBorder="1" applyAlignment="1" applyProtection="1">
      <alignment horizontal="center" vertical="center"/>
      <protection locked="0"/>
    </xf>
    <xf numFmtId="7" fontId="0" fillId="2" borderId="14" xfId="0" applyNumberFormat="1" applyFill="1" applyBorder="1" applyAlignment="1" applyProtection="1">
      <alignment horizontal="center" vertical="center"/>
      <protection locked="0"/>
    </xf>
    <xf numFmtId="7" fontId="0" fillId="2" borderId="14" xfId="0" applyNumberFormat="1" applyFill="1" applyBorder="1" applyAlignment="1" applyProtection="1">
      <alignment horizontal="right" vertical="center"/>
      <protection locked="0"/>
    </xf>
    <xf numFmtId="166" fontId="0" fillId="11" borderId="18" xfId="6" applyNumberFormat="1" applyFont="1" applyFill="1" applyBorder="1" applyAlignment="1" applyProtection="1">
      <alignment horizontal="center" vertical="center"/>
      <protection locked="0"/>
    </xf>
    <xf numFmtId="9" fontId="11" fillId="11" borderId="23" xfId="6" applyFont="1" applyFill="1" applyBorder="1" applyAlignment="1" applyProtection="1">
      <alignment horizontal="center" vertical="center"/>
      <protection locked="0"/>
    </xf>
    <xf numFmtId="0" fontId="11" fillId="2" borderId="14" xfId="2" applyFont="1" applyFill="1" applyBorder="1" applyAlignment="1" applyProtection="1">
      <alignment horizontal="center" vertical="center"/>
      <protection locked="0"/>
    </xf>
    <xf numFmtId="1" fontId="11" fillId="2" borderId="14" xfId="2" applyNumberFormat="1" applyFont="1" applyFill="1" applyBorder="1" applyAlignment="1" applyProtection="1">
      <alignment horizontal="center" vertical="center"/>
      <protection locked="0"/>
    </xf>
    <xf numFmtId="0" fontId="27" fillId="2" borderId="22" xfId="0" applyFont="1" applyFill="1" applyBorder="1" applyAlignment="1" applyProtection="1">
      <alignment vertical="center"/>
      <protection locked="0"/>
    </xf>
    <xf numFmtId="164" fontId="24" fillId="2" borderId="14" xfId="0" applyNumberFormat="1" applyFont="1" applyFill="1" applyBorder="1" applyAlignment="1" applyProtection="1">
      <alignment horizontal="center" vertical="center"/>
      <protection locked="0"/>
    </xf>
    <xf numFmtId="0" fontId="24" fillId="2" borderId="14" xfId="0" applyFont="1" applyFill="1" applyBorder="1" applyAlignment="1" applyProtection="1">
      <alignment horizontal="center" vertical="center" wrapText="1"/>
      <protection locked="0"/>
    </xf>
    <xf numFmtId="1" fontId="24" fillId="2" borderId="14" xfId="0" applyNumberFormat="1" applyFont="1" applyFill="1" applyBorder="1" applyAlignment="1" applyProtection="1">
      <alignment horizontal="center" vertical="center"/>
      <protection locked="0"/>
    </xf>
    <xf numFmtId="0" fontId="27" fillId="2" borderId="14" xfId="0" applyFont="1" applyFill="1" applyBorder="1" applyAlignment="1" applyProtection="1">
      <alignment vertical="center"/>
      <protection locked="0"/>
    </xf>
    <xf numFmtId="1" fontId="24" fillId="0" borderId="14" xfId="0" applyNumberFormat="1" applyFont="1" applyBorder="1" applyAlignment="1" applyProtection="1">
      <alignment horizontal="center" vertical="center"/>
      <protection locked="0"/>
    </xf>
    <xf numFmtId="164" fontId="24" fillId="0" borderId="14" xfId="0" applyNumberFormat="1" applyFont="1" applyBorder="1" applyAlignment="1" applyProtection="1">
      <alignment horizontal="center" vertical="center"/>
      <protection locked="0"/>
    </xf>
    <xf numFmtId="166" fontId="46" fillId="0" borderId="14" xfId="0" applyNumberFormat="1" applyFont="1" applyBorder="1" applyAlignment="1" applyProtection="1">
      <alignment horizontal="center" vertical="center"/>
      <protection locked="0"/>
    </xf>
    <xf numFmtId="166" fontId="2" fillId="2" borderId="14" xfId="0" applyNumberFormat="1" applyFont="1" applyFill="1" applyBorder="1" applyAlignment="1" applyProtection="1">
      <alignment horizontal="center" vertical="center" shrinkToFit="1"/>
      <protection locked="0"/>
    </xf>
    <xf numFmtId="0" fontId="24" fillId="2" borderId="14" xfId="0" applyFont="1" applyFill="1" applyBorder="1" applyAlignment="1" applyProtection="1">
      <alignment vertical="center"/>
      <protection locked="0"/>
    </xf>
    <xf numFmtId="0" fontId="24" fillId="2" borderId="14" xfId="0" applyFont="1" applyFill="1" applyBorder="1" applyAlignment="1" applyProtection="1">
      <alignment horizontal="center" vertical="center"/>
      <protection locked="0"/>
    </xf>
    <xf numFmtId="9" fontId="25" fillId="10" borderId="14" xfId="6" applyFont="1" applyFill="1" applyBorder="1" applyAlignment="1" applyProtection="1">
      <alignment horizontal="center" vertical="center" wrapText="1"/>
      <protection locked="0"/>
    </xf>
    <xf numFmtId="9" fontId="11" fillId="10" borderId="14" xfId="6" applyFont="1" applyFill="1" applyBorder="1" applyAlignment="1" applyProtection="1">
      <alignment horizontal="center" vertical="center" wrapText="1"/>
      <protection locked="0"/>
    </xf>
    <xf numFmtId="0" fontId="37" fillId="2" borderId="14" xfId="0" applyFont="1" applyFill="1" applyBorder="1" applyAlignment="1" applyProtection="1">
      <alignment horizontal="left" vertical="center" wrapText="1"/>
      <protection locked="0"/>
    </xf>
    <xf numFmtId="0" fontId="57" fillId="4" borderId="14" xfId="0" applyFont="1" applyFill="1" applyBorder="1" applyAlignment="1" applyProtection="1">
      <alignment horizontal="left" vertical="center" wrapText="1"/>
      <protection locked="0"/>
    </xf>
    <xf numFmtId="0" fontId="39" fillId="2" borderId="14" xfId="0" applyFont="1" applyFill="1" applyBorder="1" applyAlignment="1" applyProtection="1">
      <alignment horizontal="left" vertical="center" wrapText="1"/>
      <protection locked="0"/>
    </xf>
    <xf numFmtId="0" fontId="37" fillId="0" borderId="0" xfId="2" applyFont="1" applyAlignment="1" applyProtection="1">
      <alignment horizontal="left" vertical="center"/>
      <protection locked="0"/>
    </xf>
    <xf numFmtId="0" fontId="44" fillId="0" borderId="13" xfId="2" applyFont="1" applyBorder="1" applyAlignment="1" applyProtection="1">
      <alignment vertical="center"/>
      <protection locked="0"/>
    </xf>
    <xf numFmtId="0" fontId="14" fillId="0" borderId="0" xfId="2" applyFont="1" applyAlignment="1" applyProtection="1">
      <alignment horizontal="center" vertical="center"/>
      <protection locked="0"/>
    </xf>
    <xf numFmtId="0" fontId="14" fillId="0" borderId="0" xfId="2" applyFont="1" applyAlignment="1" applyProtection="1">
      <alignment horizontal="center" vertical="center" wrapText="1"/>
      <protection locked="0"/>
    </xf>
    <xf numFmtId="2" fontId="14"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0" fontId="15" fillId="0" borderId="0" xfId="2" applyFont="1" applyAlignment="1" applyProtection="1">
      <alignment horizontal="center" vertical="center"/>
      <protection locked="0"/>
    </xf>
    <xf numFmtId="0" fontId="16" fillId="0" borderId="5"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14" fillId="0" borderId="0" xfId="2" applyFont="1" applyAlignment="1" applyProtection="1">
      <alignment vertical="center" wrapText="1"/>
      <protection locked="0"/>
    </xf>
    <xf numFmtId="0" fontId="17" fillId="0" borderId="0" xfId="2" applyFont="1" applyAlignment="1" applyProtection="1">
      <alignment horizontal="center" vertical="center"/>
      <protection locked="0"/>
    </xf>
    <xf numFmtId="0" fontId="18" fillId="0" borderId="6" xfId="2" applyFont="1" applyBorder="1" applyAlignment="1" applyProtection="1">
      <alignment horizontal="right" vertical="center"/>
      <protection locked="0"/>
    </xf>
    <xf numFmtId="0" fontId="18" fillId="0" borderId="0" xfId="2" applyFont="1" applyAlignment="1" applyProtection="1">
      <alignment horizontal="right" vertical="center" wrapText="1"/>
      <protection locked="0"/>
    </xf>
    <xf numFmtId="0" fontId="18" fillId="0" borderId="0" xfId="2" applyFont="1" applyAlignment="1" applyProtection="1">
      <alignment horizontal="center" vertical="center"/>
      <protection locked="0"/>
    </xf>
    <xf numFmtId="14" fontId="19" fillId="0" borderId="7" xfId="2" applyNumberFormat="1" applyFont="1" applyBorder="1" applyAlignment="1" applyProtection="1">
      <alignment horizontal="center" vertical="center"/>
      <protection locked="0"/>
    </xf>
    <xf numFmtId="14" fontId="19" fillId="0" borderId="12" xfId="2" applyNumberFormat="1" applyFont="1" applyBorder="1" applyAlignment="1" applyProtection="1">
      <alignment horizontal="center" vertical="center"/>
      <protection locked="0"/>
    </xf>
    <xf numFmtId="0" fontId="21" fillId="0" borderId="6" xfId="2" applyFont="1" applyBorder="1" applyAlignment="1" applyProtection="1">
      <alignment vertical="center"/>
      <protection locked="0"/>
    </xf>
    <xf numFmtId="0" fontId="21" fillId="0" borderId="0" xfId="2" applyFont="1" applyAlignment="1" applyProtection="1">
      <alignment vertical="center" wrapText="1"/>
      <protection locked="0"/>
    </xf>
    <xf numFmtId="0" fontId="21" fillId="0" borderId="0" xfId="2" applyFont="1" applyAlignment="1" applyProtection="1">
      <alignment horizontal="center" vertical="center"/>
      <protection locked="0"/>
    </xf>
    <xf numFmtId="2" fontId="20" fillId="0" borderId="0" xfId="2" applyNumberFormat="1" applyFont="1" applyAlignment="1" applyProtection="1">
      <alignment vertical="center"/>
      <protection locked="0"/>
    </xf>
    <xf numFmtId="0" fontId="20" fillId="0" borderId="0" xfId="2" applyFont="1" applyAlignment="1" applyProtection="1">
      <alignment vertical="center"/>
      <protection locked="0"/>
    </xf>
    <xf numFmtId="0" fontId="17" fillId="0" borderId="8" xfId="2" applyFont="1" applyBorder="1" applyAlignment="1" applyProtection="1">
      <alignment horizontal="center" vertical="center"/>
      <protection locked="0"/>
    </xf>
    <xf numFmtId="0" fontId="22" fillId="0" borderId="9" xfId="2" applyFont="1" applyBorder="1" applyAlignment="1" applyProtection="1">
      <alignment horizontal="center" vertical="center"/>
      <protection locked="0"/>
    </xf>
    <xf numFmtId="0" fontId="22" fillId="0" borderId="10" xfId="2" applyFont="1" applyBorder="1" applyAlignment="1" applyProtection="1">
      <alignment horizontal="center" vertical="center" wrapText="1"/>
      <protection locked="0"/>
    </xf>
    <xf numFmtId="0" fontId="22" fillId="0" borderId="13" xfId="2" applyFont="1" applyBorder="1" applyAlignment="1" applyProtection="1">
      <alignment horizontal="center" vertical="center"/>
      <protection locked="0"/>
    </xf>
    <xf numFmtId="0" fontId="20" fillId="0" borderId="0" xfId="2" applyFont="1" applyAlignment="1" applyProtection="1">
      <alignment horizontal="center" vertical="center"/>
      <protection locked="0"/>
    </xf>
    <xf numFmtId="0" fontId="14" fillId="0" borderId="11" xfId="2" applyFont="1" applyBorder="1" applyAlignment="1" applyProtection="1">
      <alignment vertical="center"/>
      <protection locked="0"/>
    </xf>
    <xf numFmtId="0" fontId="14" fillId="0" borderId="11" xfId="2" applyFont="1" applyBorder="1" applyAlignment="1" applyProtection="1">
      <alignment vertical="center" wrapText="1"/>
      <protection locked="0"/>
    </xf>
    <xf numFmtId="0" fontId="40" fillId="0" borderId="0" xfId="2" applyFont="1" applyAlignment="1" applyProtection="1">
      <alignment horizontal="center" vertical="center"/>
      <protection locked="0"/>
    </xf>
    <xf numFmtId="0" fontId="0" fillId="0" borderId="14" xfId="0" applyBorder="1" applyAlignment="1" applyProtection="1">
      <alignment horizontal="left" vertical="center" wrapText="1"/>
      <protection locked="0"/>
    </xf>
    <xf numFmtId="2" fontId="14" fillId="0" borderId="0" xfId="2" applyNumberFormat="1" applyFont="1" applyAlignment="1" applyProtection="1">
      <alignment vertical="center" wrapText="1"/>
      <protection locked="0"/>
    </xf>
    <xf numFmtId="0" fontId="0" fillId="2" borderId="21"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0" fillId="2" borderId="14" xfId="0" applyFill="1" applyBorder="1" applyAlignment="1">
      <alignment horizontal="left" vertical="center"/>
    </xf>
    <xf numFmtId="0" fontId="0" fillId="2" borderId="14" xfId="0" applyFill="1" applyBorder="1" applyAlignment="1">
      <alignment vertical="center"/>
    </xf>
    <xf numFmtId="44" fontId="0" fillId="2" borderId="14" xfId="4" applyFont="1" applyFill="1" applyBorder="1" applyAlignment="1" applyProtection="1">
      <alignment horizontal="center" vertical="center"/>
    </xf>
    <xf numFmtId="0" fontId="0" fillId="2" borderId="14" xfId="0" applyFill="1" applyBorder="1" applyAlignment="1">
      <alignment horizontal="center" vertical="center" wrapText="1"/>
    </xf>
    <xf numFmtId="0" fontId="9" fillId="2" borderId="14" xfId="0" applyFont="1" applyFill="1" applyBorder="1" applyAlignment="1">
      <alignment horizontal="center" vertical="center" wrapText="1"/>
    </xf>
    <xf numFmtId="1" fontId="9" fillId="2" borderId="14" xfId="0" applyNumberFormat="1" applyFont="1" applyFill="1" applyBorder="1" applyAlignment="1">
      <alignment horizontal="center" vertical="center"/>
    </xf>
    <xf numFmtId="0" fontId="10" fillId="2" borderId="14" xfId="0" applyFont="1" applyFill="1" applyBorder="1" applyAlignment="1">
      <alignment horizontal="center" vertical="center"/>
    </xf>
    <xf numFmtId="0" fontId="11" fillId="2" borderId="14" xfId="0" applyFont="1" applyFill="1" applyBorder="1" applyAlignment="1">
      <alignment horizontal="center" vertical="center" wrapText="1"/>
    </xf>
    <xf numFmtId="0" fontId="24" fillId="2" borderId="14" xfId="0" applyFont="1" applyFill="1" applyBorder="1" applyAlignment="1">
      <alignment vertical="center"/>
    </xf>
    <xf numFmtId="164" fontId="24" fillId="2" borderId="14" xfId="0" applyNumberFormat="1" applyFont="1" applyFill="1" applyBorder="1" applyAlignment="1">
      <alignment horizontal="center" vertical="center"/>
    </xf>
    <xf numFmtId="0" fontId="24" fillId="2" borderId="14" xfId="0" applyFont="1" applyFill="1" applyBorder="1" applyAlignment="1">
      <alignment horizontal="center" vertical="center"/>
    </xf>
    <xf numFmtId="49" fontId="24" fillId="2" borderId="14" xfId="0" applyNumberFormat="1" applyFont="1" applyFill="1" applyBorder="1" applyAlignment="1">
      <alignment horizontal="center" vertical="center"/>
    </xf>
    <xf numFmtId="1" fontId="0" fillId="2" borderId="14" xfId="0" applyNumberFormat="1" applyFill="1" applyBorder="1" applyAlignment="1">
      <alignment vertical="center"/>
    </xf>
    <xf numFmtId="1" fontId="26" fillId="0" borderId="15" xfId="0" applyNumberFormat="1" applyFont="1" applyBorder="1" applyAlignment="1">
      <alignment horizontal="center" vertical="center"/>
    </xf>
    <xf numFmtId="0" fontId="24" fillId="0" borderId="15" xfId="0" applyFont="1" applyBorder="1" applyAlignment="1">
      <alignment vertical="center"/>
    </xf>
    <xf numFmtId="164" fontId="24" fillId="0" borderId="4" xfId="0" applyNumberFormat="1" applyFont="1" applyBorder="1" applyAlignment="1">
      <alignment horizontal="center" vertical="center"/>
    </xf>
    <xf numFmtId="49" fontId="24" fillId="0" borderId="15" xfId="0" applyNumberFormat="1" applyFont="1" applyBorder="1" applyAlignment="1">
      <alignment horizontal="center" vertical="center"/>
    </xf>
    <xf numFmtId="166" fontId="46" fillId="0" borderId="4" xfId="0" applyNumberFormat="1" applyFont="1" applyBorder="1" applyAlignment="1">
      <alignment horizontal="center" vertical="center"/>
    </xf>
    <xf numFmtId="1" fontId="0" fillId="0" borderId="14" xfId="0" applyNumberFormat="1" applyBorder="1" applyAlignment="1">
      <alignment horizontal="center" vertical="center"/>
    </xf>
    <xf numFmtId="0" fontId="0" fillId="0" borderId="14" xfId="0" applyBorder="1" applyAlignment="1">
      <alignment vertical="center"/>
    </xf>
    <xf numFmtId="44" fontId="0" fillId="0" borderId="18" xfId="4" applyFont="1" applyFill="1" applyBorder="1" applyAlignment="1" applyProtection="1">
      <alignment horizontal="center" vertical="center"/>
    </xf>
    <xf numFmtId="0" fontId="0" fillId="0" borderId="14" xfId="0" applyBorder="1" applyAlignment="1">
      <alignment horizontal="center" vertical="center"/>
    </xf>
    <xf numFmtId="166" fontId="1" fillId="0" borderId="18" xfId="0" applyNumberFormat="1" applyFont="1" applyBorder="1" applyAlignment="1">
      <alignment horizontal="center" vertical="center"/>
    </xf>
    <xf numFmtId="1" fontId="11" fillId="2" borderId="14" xfId="0" applyNumberFormat="1" applyFont="1" applyFill="1" applyBorder="1" applyAlignment="1">
      <alignment horizontal="center" vertical="center"/>
    </xf>
    <xf numFmtId="0" fontId="11" fillId="2" borderId="14" xfId="0" applyFont="1" applyFill="1" applyBorder="1" applyAlignment="1">
      <alignment vertical="center"/>
    </xf>
    <xf numFmtId="44" fontId="11" fillId="2" borderId="14" xfId="4" applyFont="1" applyFill="1" applyBorder="1" applyAlignment="1" applyProtection="1">
      <alignment horizontal="center" vertical="center"/>
    </xf>
    <xf numFmtId="0" fontId="11" fillId="2" borderId="14" xfId="0" applyFont="1" applyFill="1" applyBorder="1" applyAlignment="1">
      <alignment horizontal="center" vertical="center"/>
    </xf>
    <xf numFmtId="166" fontId="28" fillId="2" borderId="14" xfId="0" applyNumberFormat="1" applyFont="1" applyFill="1" applyBorder="1" applyAlignment="1">
      <alignment horizontal="center" vertical="center"/>
    </xf>
    <xf numFmtId="0" fontId="24" fillId="2" borderId="14" xfId="0" applyFont="1" applyFill="1" applyBorder="1" applyAlignment="1">
      <alignment horizontal="center" vertical="center" wrapText="1"/>
    </xf>
    <xf numFmtId="1" fontId="11" fillId="0" borderId="14" xfId="0" applyNumberFormat="1" applyFont="1" applyBorder="1" applyAlignment="1">
      <alignment horizontal="center" vertical="center"/>
    </xf>
    <xf numFmtId="0" fontId="11" fillId="0" borderId="14" xfId="0" applyFont="1" applyBorder="1" applyAlignment="1">
      <alignment horizontal="left" vertical="center"/>
    </xf>
    <xf numFmtId="0" fontId="11" fillId="0" borderId="14" xfId="0" applyFont="1" applyBorder="1" applyAlignment="1">
      <alignment horizontal="center" vertical="center" wrapText="1"/>
    </xf>
    <xf numFmtId="1" fontId="26" fillId="2" borderId="14" xfId="0" applyNumberFormat="1" applyFont="1" applyFill="1" applyBorder="1" applyAlignment="1">
      <alignment horizontal="center" vertical="center"/>
    </xf>
    <xf numFmtId="1" fontId="8" fillId="2" borderId="14" xfId="0" applyNumberFormat="1" applyFont="1" applyFill="1" applyBorder="1" applyAlignment="1">
      <alignment horizontal="center" vertical="center"/>
    </xf>
    <xf numFmtId="0" fontId="11" fillId="2" borderId="14" xfId="0" applyFont="1" applyFill="1" applyBorder="1" applyAlignment="1">
      <alignment horizontal="left" vertical="center"/>
    </xf>
    <xf numFmtId="44" fontId="0" fillId="2" borderId="14" xfId="4" applyFont="1" applyFill="1" applyBorder="1" applyAlignment="1" applyProtection="1">
      <alignment horizontal="center" vertical="center" wrapText="1"/>
    </xf>
    <xf numFmtId="1" fontId="7" fillId="2" borderId="14" xfId="0" applyNumberFormat="1" applyFont="1" applyFill="1" applyBorder="1" applyAlignment="1">
      <alignment horizontal="center" vertical="center"/>
    </xf>
    <xf numFmtId="0" fontId="0" fillId="2" borderId="14" xfId="0" quotePrefix="1" applyFill="1" applyBorder="1" applyAlignment="1">
      <alignment vertical="center"/>
    </xf>
    <xf numFmtId="1" fontId="24" fillId="2" borderId="15" xfId="0" applyNumberFormat="1" applyFont="1" applyFill="1" applyBorder="1" applyAlignment="1">
      <alignment horizontal="center" vertical="center"/>
    </xf>
    <xf numFmtId="0" fontId="24" fillId="2" borderId="15" xfId="0" applyFont="1" applyFill="1" applyBorder="1" applyAlignment="1">
      <alignment vertical="center"/>
    </xf>
    <xf numFmtId="164" fontId="24" fillId="2" borderId="4" xfId="0" applyNumberFormat="1" applyFont="1" applyFill="1" applyBorder="1" applyAlignment="1">
      <alignment horizontal="center" vertical="center"/>
    </xf>
    <xf numFmtId="0" fontId="24" fillId="2" borderId="15" xfId="0" applyFont="1" applyFill="1" applyBorder="1" applyAlignment="1">
      <alignment horizontal="center" vertical="center"/>
    </xf>
    <xf numFmtId="49" fontId="24" fillId="2" borderId="15" xfId="0" applyNumberFormat="1" applyFont="1" applyFill="1" applyBorder="1" applyAlignment="1">
      <alignment horizontal="center" vertical="center"/>
    </xf>
    <xf numFmtId="44" fontId="0" fillId="2" borderId="18" xfId="4" applyFont="1" applyFill="1" applyBorder="1" applyAlignment="1" applyProtection="1">
      <alignment horizontal="center" vertical="center"/>
    </xf>
    <xf numFmtId="0" fontId="9" fillId="2" borderId="15" xfId="0" applyFont="1" applyFill="1" applyBorder="1" applyAlignment="1">
      <alignment vertical="center"/>
    </xf>
    <xf numFmtId="0" fontId="0" fillId="2" borderId="19" xfId="0" applyFill="1" applyBorder="1" applyAlignment="1">
      <alignment horizontal="center" vertical="center" wrapText="1"/>
    </xf>
    <xf numFmtId="0" fontId="0" fillId="2" borderId="21" xfId="0" applyFill="1" applyBorder="1" applyAlignment="1">
      <alignment horizontal="center" vertical="center"/>
    </xf>
    <xf numFmtId="44" fontId="0" fillId="2" borderId="18" xfId="4" applyFont="1" applyFill="1" applyBorder="1" applyAlignment="1" applyProtection="1">
      <alignment horizontal="center" vertical="center" wrapText="1"/>
    </xf>
    <xf numFmtId="0" fontId="2" fillId="0" borderId="14" xfId="0" applyFont="1" applyBorder="1" applyAlignment="1">
      <alignment vertical="center"/>
    </xf>
    <xf numFmtId="0" fontId="0" fillId="0" borderId="1" xfId="0" applyBorder="1" applyAlignment="1">
      <alignment horizontal="center" vertical="center"/>
    </xf>
    <xf numFmtId="0" fontId="11" fillId="2" borderId="14" xfId="0" applyFont="1" applyFill="1" applyBorder="1" applyAlignment="1">
      <alignment vertical="center" wrapText="1"/>
    </xf>
    <xf numFmtId="166" fontId="31" fillId="2" borderId="14" xfId="0" applyNumberFormat="1" applyFont="1" applyFill="1" applyBorder="1" applyAlignment="1">
      <alignment horizontal="center" vertical="center" shrinkToFit="1"/>
    </xf>
    <xf numFmtId="44" fontId="5" fillId="2" borderId="14" xfId="4" applyFont="1" applyFill="1" applyBorder="1" applyAlignment="1" applyProtection="1">
      <alignment horizontal="center" vertical="center" wrapText="1"/>
    </xf>
    <xf numFmtId="1" fontId="24" fillId="5" borderId="14" xfId="0" applyNumberFormat="1" applyFont="1" applyFill="1" applyBorder="1" applyAlignment="1">
      <alignment horizontal="center" vertical="center"/>
    </xf>
    <xf numFmtId="0" fontId="5" fillId="2" borderId="14" xfId="0" applyFont="1" applyFill="1" applyBorder="1" applyAlignment="1">
      <alignment horizontal="center" vertical="center"/>
    </xf>
    <xf numFmtId="1" fontId="5" fillId="2" borderId="14" xfId="0" applyNumberFormat="1" applyFont="1" applyFill="1" applyBorder="1" applyAlignment="1">
      <alignment horizontal="center" vertical="center"/>
    </xf>
    <xf numFmtId="44" fontId="0" fillId="0" borderId="14" xfId="4" applyFont="1" applyFill="1" applyBorder="1" applyAlignment="1" applyProtection="1">
      <alignment horizontal="center" vertical="center"/>
    </xf>
    <xf numFmtId="166" fontId="1" fillId="0" borderId="14" xfId="0" applyNumberFormat="1" applyFont="1" applyBorder="1" applyAlignment="1">
      <alignment horizontal="center" vertical="center"/>
    </xf>
    <xf numFmtId="1" fontId="24" fillId="0" borderId="14" xfId="0" applyNumberFormat="1" applyFont="1" applyBorder="1" applyAlignment="1">
      <alignment horizontal="center" vertical="center"/>
    </xf>
    <xf numFmtId="0" fontId="24" fillId="0" borderId="14" xfId="0" applyFont="1" applyBorder="1" applyAlignment="1">
      <alignment vertical="center"/>
    </xf>
    <xf numFmtId="164" fontId="24" fillId="0" borderId="14" xfId="0" applyNumberFormat="1" applyFont="1" applyBorder="1" applyAlignment="1">
      <alignment horizontal="center" vertical="center"/>
    </xf>
    <xf numFmtId="0" fontId="24" fillId="0" borderId="14" xfId="0" applyFont="1" applyBorder="1" applyAlignment="1">
      <alignment horizontal="center" vertical="center"/>
    </xf>
    <xf numFmtId="49" fontId="24" fillId="0" borderId="14" xfId="0" applyNumberFormat="1" applyFont="1" applyBorder="1" applyAlignment="1">
      <alignment horizontal="center" vertical="center"/>
    </xf>
    <xf numFmtId="166" fontId="46" fillId="0" borderId="14" xfId="0" applyNumberFormat="1" applyFont="1" applyBorder="1" applyAlignment="1">
      <alignment horizontal="center" vertical="center"/>
    </xf>
    <xf numFmtId="0" fontId="9" fillId="0" borderId="14" xfId="0" applyFont="1" applyBorder="1" applyAlignment="1" applyProtection="1">
      <alignment vertical="center"/>
      <protection locked="0"/>
    </xf>
    <xf numFmtId="0" fontId="24" fillId="0" borderId="14" xfId="0" applyFont="1" applyBorder="1" applyAlignment="1" applyProtection="1">
      <alignment horizontal="center" vertical="center" wrapText="1"/>
      <protection locked="0"/>
    </xf>
    <xf numFmtId="0" fontId="0" fillId="2" borderId="14" xfId="0" applyFill="1" applyBorder="1" applyAlignment="1">
      <alignment vertical="center" wrapText="1"/>
    </xf>
    <xf numFmtId="44" fontId="5" fillId="2" borderId="14" xfId="4" applyFont="1" applyFill="1" applyBorder="1" applyAlignment="1" applyProtection="1">
      <alignment horizontal="center" vertical="center"/>
    </xf>
    <xf numFmtId="0" fontId="5" fillId="2" borderId="14" xfId="0" applyFont="1" applyFill="1" applyBorder="1" applyAlignment="1">
      <alignment horizontal="center" vertical="center" wrapText="1"/>
    </xf>
    <xf numFmtId="166" fontId="1" fillId="2" borderId="14" xfId="0" applyNumberFormat="1" applyFont="1" applyFill="1" applyBorder="1" applyAlignment="1">
      <alignment horizontal="center" vertical="center" wrapText="1"/>
    </xf>
    <xf numFmtId="1" fontId="6" fillId="2" borderId="14" xfId="0" applyNumberFormat="1" applyFont="1" applyFill="1" applyBorder="1" applyAlignment="1">
      <alignment horizontal="center" vertical="center"/>
    </xf>
    <xf numFmtId="1" fontId="24" fillId="2" borderId="14" xfId="0" applyNumberFormat="1" applyFont="1" applyFill="1" applyBorder="1" applyAlignment="1">
      <alignment horizontal="left" vertical="center"/>
    </xf>
    <xf numFmtId="0" fontId="24" fillId="2" borderId="14" xfId="0" applyFont="1" applyFill="1" applyBorder="1" applyAlignment="1">
      <alignment horizontal="left" vertical="center"/>
    </xf>
    <xf numFmtId="0" fontId="25" fillId="2" borderId="14" xfId="0" applyFont="1" applyFill="1" applyBorder="1" applyAlignment="1">
      <alignment horizontal="left" vertical="center" wrapText="1"/>
    </xf>
    <xf numFmtId="0" fontId="25" fillId="2" borderId="14" xfId="0" applyFont="1" applyFill="1" applyBorder="1" applyAlignment="1">
      <alignment horizontal="center" vertical="center" wrapText="1"/>
    </xf>
    <xf numFmtId="166" fontId="47" fillId="2" borderId="14" xfId="0" applyNumberFormat="1" applyFont="1" applyFill="1" applyBorder="1" applyAlignment="1">
      <alignment horizontal="center" vertical="center" shrinkToFit="1"/>
    </xf>
    <xf numFmtId="0" fontId="11" fillId="2" borderId="14" xfId="0" applyFont="1" applyFill="1" applyBorder="1" applyAlignment="1">
      <alignment horizontal="left" vertical="center" wrapText="1"/>
    </xf>
    <xf numFmtId="0" fontId="27" fillId="2" borderId="14" xfId="0" applyFont="1" applyFill="1" applyBorder="1" applyAlignment="1">
      <alignment vertical="center"/>
    </xf>
    <xf numFmtId="0" fontId="9" fillId="0" borderId="14" xfId="0" applyFont="1" applyBorder="1" applyAlignment="1">
      <alignment horizontal="center" vertical="center"/>
    </xf>
    <xf numFmtId="1" fontId="11" fillId="9" borderId="16" xfId="0" applyNumberFormat="1" applyFont="1" applyFill="1" applyBorder="1" applyAlignment="1" applyProtection="1">
      <alignment horizontal="center" vertical="center"/>
      <protection locked="0"/>
    </xf>
    <xf numFmtId="0" fontId="53" fillId="9" borderId="22" xfId="0" applyFont="1" applyFill="1" applyBorder="1" applyAlignment="1" applyProtection="1">
      <alignment vertical="center"/>
      <protection locked="0"/>
    </xf>
    <xf numFmtId="0" fontId="11" fillId="9" borderId="22" xfId="0" applyFont="1" applyFill="1" applyBorder="1" applyAlignment="1" applyProtection="1">
      <alignment horizontal="center" vertical="center"/>
      <protection locked="0"/>
    </xf>
    <xf numFmtId="165" fontId="2" fillId="9" borderId="22" xfId="0" applyNumberFormat="1" applyFont="1" applyFill="1" applyBorder="1" applyAlignment="1" applyProtection="1">
      <alignment horizontal="center" vertical="center" shrinkToFit="1"/>
      <protection locked="0"/>
    </xf>
    <xf numFmtId="7" fontId="0" fillId="9" borderId="22" xfId="0" applyNumberFormat="1" applyFill="1" applyBorder="1" applyAlignment="1" applyProtection="1">
      <alignment horizontal="center" vertical="center"/>
      <protection locked="0"/>
    </xf>
    <xf numFmtId="7" fontId="0" fillId="9" borderId="22" xfId="0" applyNumberFormat="1" applyFill="1" applyBorder="1" applyAlignment="1" applyProtection="1">
      <alignment horizontal="right" vertical="center"/>
      <protection locked="0"/>
    </xf>
    <xf numFmtId="9" fontId="11" fillId="9" borderId="22" xfId="6" applyFont="1" applyFill="1" applyBorder="1" applyAlignment="1" applyProtection="1">
      <alignment horizontal="center" vertical="center"/>
      <protection locked="0"/>
    </xf>
    <xf numFmtId="9" fontId="11" fillId="9" borderId="23" xfId="6" applyFont="1" applyFill="1" applyBorder="1" applyAlignment="1" applyProtection="1">
      <alignment horizontal="center" vertical="center"/>
      <protection locked="0"/>
    </xf>
    <xf numFmtId="0" fontId="28" fillId="2"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0" borderId="20" xfId="0" applyFont="1" applyBorder="1" applyAlignment="1">
      <alignment horizontal="center" vertical="center"/>
    </xf>
    <xf numFmtId="0" fontId="0" fillId="0" borderId="0" xfId="0" applyAlignment="1">
      <alignment horizontal="center"/>
    </xf>
    <xf numFmtId="0" fontId="38" fillId="6" borderId="14" xfId="2" applyFont="1" applyFill="1" applyBorder="1" applyAlignment="1" applyProtection="1">
      <alignment vertical="center"/>
      <protection locked="0"/>
    </xf>
    <xf numFmtId="3" fontId="27" fillId="6" borderId="14" xfId="2" applyNumberFormat="1" applyFont="1" applyFill="1" applyBorder="1" applyAlignment="1" applyProtection="1">
      <alignment horizontal="center" vertical="center"/>
      <protection locked="0"/>
    </xf>
    <xf numFmtId="0" fontId="27" fillId="6" borderId="14" xfId="2" applyFont="1" applyFill="1" applyBorder="1" applyAlignment="1" applyProtection="1">
      <alignment horizontal="center" vertical="center"/>
      <protection locked="0"/>
    </xf>
    <xf numFmtId="166" fontId="0" fillId="11" borderId="23" xfId="6" applyNumberFormat="1" applyFont="1" applyFill="1" applyBorder="1" applyAlignment="1" applyProtection="1">
      <alignment horizontal="center" vertical="center"/>
      <protection locked="0"/>
    </xf>
    <xf numFmtId="165" fontId="38" fillId="11" borderId="14" xfId="0" applyNumberFormat="1" applyFont="1" applyFill="1" applyBorder="1" applyAlignment="1" applyProtection="1">
      <alignment horizontal="center"/>
      <protection locked="0"/>
    </xf>
    <xf numFmtId="165" fontId="38" fillId="11" borderId="18" xfId="0" applyNumberFormat="1" applyFont="1" applyFill="1" applyBorder="1" applyAlignment="1" applyProtection="1">
      <alignment horizontal="center"/>
      <protection locked="0"/>
    </xf>
    <xf numFmtId="166" fontId="22" fillId="0" borderId="13" xfId="2" applyNumberFormat="1" applyFont="1" applyBorder="1" applyAlignment="1">
      <alignment horizontal="center" vertical="center"/>
    </xf>
    <xf numFmtId="166" fontId="14" fillId="0" borderId="0" xfId="2" applyNumberFormat="1" applyFont="1" applyAlignment="1">
      <alignment horizontal="center" vertical="center"/>
    </xf>
    <xf numFmtId="166" fontId="13" fillId="7" borderId="14" xfId="0" applyNumberFormat="1" applyFont="1" applyFill="1" applyBorder="1" applyAlignment="1" applyProtection="1">
      <alignment horizontal="center" vertical="center" wrapText="1"/>
      <protection locked="0"/>
    </xf>
    <xf numFmtId="166" fontId="24" fillId="0" borderId="22" xfId="0" applyNumberFormat="1" applyFont="1" applyBorder="1" applyAlignment="1">
      <alignment horizontal="center" vertical="center"/>
    </xf>
    <xf numFmtId="166" fontId="24" fillId="0" borderId="0" xfId="0" applyNumberFormat="1" applyFont="1" applyAlignment="1">
      <alignment horizontal="center" vertical="center"/>
    </xf>
    <xf numFmtId="166" fontId="0" fillId="0" borderId="0" xfId="0" applyNumberFormat="1" applyAlignment="1" applyProtection="1">
      <alignment horizontal="center" vertical="center"/>
      <protection locked="0"/>
    </xf>
    <xf numFmtId="166" fontId="0" fillId="2" borderId="14" xfId="0" applyNumberFormat="1" applyFill="1" applyBorder="1" applyAlignment="1" applyProtection="1">
      <alignment horizontal="center" vertical="center"/>
      <protection locked="0"/>
    </xf>
    <xf numFmtId="3" fontId="11" fillId="15" borderId="14" xfId="0" applyNumberFormat="1" applyFont="1" applyFill="1" applyBorder="1" applyAlignment="1" applyProtection="1">
      <alignment horizontal="center" vertical="center"/>
      <protection locked="0"/>
    </xf>
    <xf numFmtId="3" fontId="25" fillId="15" borderId="14" xfId="0" applyNumberFormat="1" applyFont="1" applyFill="1" applyBorder="1" applyAlignment="1" applyProtection="1">
      <alignment horizontal="center" vertical="center"/>
      <protection locked="0"/>
    </xf>
    <xf numFmtId="3" fontId="11" fillId="15" borderId="14" xfId="0" applyNumberFormat="1" applyFont="1" applyFill="1" applyBorder="1" applyAlignment="1" applyProtection="1">
      <alignment horizontal="center" vertical="center" wrapText="1"/>
      <protection locked="0"/>
    </xf>
    <xf numFmtId="3" fontId="11" fillId="15" borderId="14" xfId="2" applyNumberFormat="1" applyFont="1" applyFill="1" applyBorder="1" applyAlignment="1" applyProtection="1">
      <alignment horizontal="center" vertical="center"/>
      <protection locked="0"/>
    </xf>
    <xf numFmtId="3" fontId="25" fillId="15" borderId="15" xfId="0" applyNumberFormat="1" applyFont="1" applyFill="1" applyBorder="1" applyAlignment="1" applyProtection="1">
      <alignment horizontal="center" vertical="center"/>
      <protection locked="0"/>
    </xf>
    <xf numFmtId="3" fontId="28" fillId="2" borderId="14" xfId="0" applyNumberFormat="1" applyFont="1" applyFill="1" applyBorder="1" applyAlignment="1">
      <alignment horizontal="center" vertical="center"/>
    </xf>
    <xf numFmtId="166" fontId="20" fillId="0" borderId="0" xfId="2" applyNumberFormat="1" applyFont="1" applyAlignment="1">
      <alignment horizontal="center" vertical="center"/>
    </xf>
    <xf numFmtId="166" fontId="28" fillId="14" borderId="22" xfId="2" applyNumberFormat="1" applyFont="1" applyFill="1" applyBorder="1" applyAlignment="1">
      <alignment horizontal="center" vertical="center"/>
    </xf>
    <xf numFmtId="44" fontId="5" fillId="9" borderId="14" xfId="4" applyFont="1" applyFill="1" applyBorder="1" applyAlignment="1" applyProtection="1">
      <alignment horizontal="center" vertical="center"/>
      <protection locked="0"/>
    </xf>
    <xf numFmtId="0" fontId="0" fillId="9" borderId="14" xfId="0"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protection locked="0"/>
    </xf>
    <xf numFmtId="1" fontId="11" fillId="9" borderId="14" xfId="0" applyNumberFormat="1" applyFont="1" applyFill="1" applyBorder="1" applyAlignment="1" applyProtection="1">
      <alignment horizontal="center" vertical="center"/>
      <protection locked="0"/>
    </xf>
    <xf numFmtId="166" fontId="31" fillId="9" borderId="14" xfId="0" applyNumberFormat="1" applyFont="1" applyFill="1" applyBorder="1" applyAlignment="1" applyProtection="1">
      <alignment horizontal="center" vertical="center" shrinkToFit="1"/>
      <protection locked="0"/>
    </xf>
    <xf numFmtId="165" fontId="2" fillId="9" borderId="14" xfId="0" applyNumberFormat="1" applyFont="1" applyFill="1" applyBorder="1" applyAlignment="1" applyProtection="1">
      <alignment horizontal="center" vertical="center" shrinkToFit="1"/>
      <protection locked="0"/>
    </xf>
    <xf numFmtId="7" fontId="0" fillId="9" borderId="14" xfId="0" applyNumberFormat="1" applyFill="1" applyBorder="1" applyAlignment="1" applyProtection="1">
      <alignment horizontal="center" vertical="center"/>
      <protection locked="0"/>
    </xf>
    <xf numFmtId="7" fontId="0" fillId="9" borderId="14" xfId="0" applyNumberFormat="1" applyFill="1" applyBorder="1" applyAlignment="1" applyProtection="1">
      <alignment horizontal="right" vertical="center"/>
      <protection locked="0"/>
    </xf>
    <xf numFmtId="9" fontId="11" fillId="9" borderId="14" xfId="6" applyFont="1" applyFill="1" applyBorder="1" applyAlignment="1" applyProtection="1">
      <alignment horizontal="center" vertical="center"/>
      <protection locked="0"/>
    </xf>
    <xf numFmtId="1" fontId="0" fillId="9" borderId="14" xfId="0" applyNumberFormat="1" applyFill="1" applyBorder="1" applyAlignment="1" applyProtection="1">
      <alignment horizontal="center" vertical="center"/>
      <protection locked="0"/>
    </xf>
    <xf numFmtId="0" fontId="53" fillId="9" borderId="14" xfId="0" applyFont="1" applyFill="1" applyBorder="1" applyAlignment="1" applyProtection="1">
      <alignment vertical="center"/>
      <protection locked="0"/>
    </xf>
    <xf numFmtId="0" fontId="5" fillId="2" borderId="14" xfId="4" applyNumberFormat="1" applyFont="1" applyFill="1" applyBorder="1" applyAlignment="1" applyProtection="1">
      <alignment horizontal="center" vertical="center" wrapText="1"/>
    </xf>
    <xf numFmtId="0" fontId="5" fillId="2" borderId="14" xfId="4" applyNumberFormat="1" applyFont="1" applyFill="1" applyBorder="1" applyAlignment="1" applyProtection="1">
      <alignment horizontal="center" vertical="center"/>
      <protection locked="0"/>
    </xf>
    <xf numFmtId="49" fontId="5" fillId="2" borderId="14" xfId="4" applyNumberFormat="1" applyFont="1" applyFill="1" applyBorder="1" applyAlignment="1" applyProtection="1">
      <alignment horizontal="center" vertical="center"/>
    </xf>
    <xf numFmtId="49" fontId="5" fillId="2" borderId="14" xfId="4" applyNumberFormat="1" applyFont="1" applyFill="1" applyBorder="1" applyAlignment="1" applyProtection="1">
      <alignment horizontal="center" vertical="center" wrapText="1"/>
    </xf>
    <xf numFmtId="49" fontId="5" fillId="2" borderId="14" xfId="4" applyNumberFormat="1" applyFont="1" applyFill="1" applyBorder="1" applyAlignment="1" applyProtection="1">
      <alignment horizontal="center" vertical="center"/>
      <protection locked="0"/>
    </xf>
    <xf numFmtId="49" fontId="11" fillId="2" borderId="14" xfId="4" applyNumberFormat="1" applyFont="1" applyFill="1" applyBorder="1" applyAlignment="1" applyProtection="1">
      <alignment horizontal="center" vertical="center"/>
    </xf>
    <xf numFmtId="0" fontId="0" fillId="2" borderId="14" xfId="4" applyNumberFormat="1" applyFont="1" applyFill="1" applyBorder="1" applyAlignment="1" applyProtection="1">
      <alignment horizontal="center" vertical="center"/>
    </xf>
    <xf numFmtId="0" fontId="5" fillId="9" borderId="14" xfId="4" applyNumberFormat="1" applyFont="1" applyFill="1" applyBorder="1" applyAlignment="1" applyProtection="1">
      <alignment horizontal="center" vertical="center"/>
      <protection locked="0"/>
    </xf>
    <xf numFmtId="166" fontId="1" fillId="2" borderId="18" xfId="0" applyNumberFormat="1" applyFont="1" applyFill="1" applyBorder="1" applyAlignment="1">
      <alignment horizontal="center" vertical="center"/>
    </xf>
    <xf numFmtId="166" fontId="46" fillId="2" borderId="4" xfId="0" applyNumberFormat="1" applyFont="1" applyFill="1" applyBorder="1" applyAlignment="1">
      <alignment horizontal="center" vertical="center"/>
    </xf>
    <xf numFmtId="166" fontId="28" fillId="2" borderId="18" xfId="0" applyNumberFormat="1" applyFont="1" applyFill="1" applyBorder="1" applyAlignment="1">
      <alignment horizontal="center" vertical="center"/>
    </xf>
    <xf numFmtId="1" fontId="11" fillId="2" borderId="20" xfId="0" applyNumberFormat="1" applyFont="1" applyFill="1" applyBorder="1" applyAlignment="1" applyProtection="1">
      <alignment horizontal="center" vertical="center"/>
      <protection locked="0"/>
    </xf>
    <xf numFmtId="0" fontId="27" fillId="2" borderId="2" xfId="0" applyFont="1" applyFill="1" applyBorder="1" applyAlignment="1" applyProtection="1">
      <alignment vertical="center"/>
      <protection locked="0"/>
    </xf>
    <xf numFmtId="44" fontId="5" fillId="2" borderId="20" xfId="4" applyFont="1" applyFill="1" applyBorder="1" applyAlignment="1" applyProtection="1">
      <alignment horizontal="center" vertical="center"/>
      <protection locked="0"/>
    </xf>
    <xf numFmtId="0" fontId="0" fillId="2" borderId="20" xfId="0"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protection locked="0"/>
    </xf>
    <xf numFmtId="3" fontId="25" fillId="15" borderId="17" xfId="0" applyNumberFormat="1" applyFont="1" applyFill="1" applyBorder="1" applyAlignment="1" applyProtection="1">
      <alignment horizontal="center" vertical="center"/>
      <protection locked="0"/>
    </xf>
    <xf numFmtId="166" fontId="31" fillId="2" borderId="20" xfId="0" applyNumberFormat="1" applyFont="1" applyFill="1" applyBorder="1" applyAlignment="1" applyProtection="1">
      <alignment horizontal="center" vertical="center" shrinkToFit="1"/>
      <protection locked="0"/>
    </xf>
    <xf numFmtId="165" fontId="0" fillId="10" borderId="20" xfId="0" applyNumberFormat="1" applyFill="1" applyBorder="1" applyAlignment="1" applyProtection="1">
      <alignment horizontal="center" vertical="center"/>
      <protection locked="0"/>
    </xf>
    <xf numFmtId="7" fontId="0" fillId="2" borderId="20" xfId="0" applyNumberFormat="1" applyFill="1" applyBorder="1" applyAlignment="1" applyProtection="1">
      <alignment horizontal="center" vertical="center"/>
      <protection locked="0"/>
    </xf>
    <xf numFmtId="7" fontId="0" fillId="2" borderId="20" xfId="0" applyNumberFormat="1" applyFill="1" applyBorder="1" applyAlignment="1" applyProtection="1">
      <alignment horizontal="right" vertical="center"/>
      <protection locked="0"/>
    </xf>
    <xf numFmtId="9" fontId="0" fillId="10" borderId="20" xfId="6" applyFont="1" applyFill="1" applyBorder="1" applyAlignment="1" applyProtection="1">
      <alignment horizontal="center" vertical="center"/>
      <protection locked="0"/>
    </xf>
    <xf numFmtId="166" fontId="0" fillId="11" borderId="3" xfId="6" applyNumberFormat="1" applyFont="1" applyFill="1" applyBorder="1" applyAlignment="1" applyProtection="1">
      <alignment horizontal="center" vertical="center"/>
      <protection locked="0"/>
    </xf>
    <xf numFmtId="1" fontId="0" fillId="10" borderId="3" xfId="0" applyNumberFormat="1" applyFill="1" applyBorder="1" applyAlignment="1" applyProtection="1">
      <alignment horizontal="center" vertical="center"/>
      <protection locked="0"/>
    </xf>
    <xf numFmtId="3" fontId="11" fillId="9" borderId="14" xfId="0" applyNumberFormat="1" applyFont="1" applyFill="1" applyBorder="1" applyAlignment="1" applyProtection="1">
      <alignment horizontal="center" vertical="center"/>
      <protection locked="0"/>
    </xf>
    <xf numFmtId="0" fontId="58" fillId="0" borderId="14" xfId="0" applyFont="1" applyBorder="1" applyAlignment="1" applyProtection="1">
      <alignment horizontal="center" vertical="center"/>
      <protection locked="0"/>
    </xf>
    <xf numFmtId="3" fontId="11" fillId="15" borderId="14" xfId="0" applyNumberFormat="1" applyFont="1" applyFill="1" applyBorder="1" applyAlignment="1" applyProtection="1">
      <alignment horizontal="center"/>
      <protection locked="0"/>
    </xf>
    <xf numFmtId="3" fontId="11" fillId="9" borderId="22" xfId="0" applyNumberFormat="1" applyFont="1" applyFill="1" applyBorder="1" applyAlignment="1" applyProtection="1">
      <alignment horizontal="center" vertical="center"/>
      <protection locked="0"/>
    </xf>
    <xf numFmtId="3" fontId="25" fillId="15" borderId="15" xfId="0" applyNumberFormat="1" applyFont="1" applyFill="1" applyBorder="1" applyAlignment="1" applyProtection="1">
      <alignment horizontal="center" vertical="center" wrapText="1"/>
      <protection locked="0"/>
    </xf>
    <xf numFmtId="3" fontId="25" fillId="15" borderId="17" xfId="0" applyNumberFormat="1" applyFont="1" applyFill="1" applyBorder="1" applyAlignment="1" applyProtection="1">
      <alignment horizontal="center" vertical="center" wrapText="1"/>
      <protection locked="0"/>
    </xf>
    <xf numFmtId="9" fontId="11" fillId="10" borderId="20" xfId="6" applyFont="1" applyFill="1" applyBorder="1" applyAlignment="1" applyProtection="1">
      <alignment horizontal="center" vertical="center"/>
      <protection locked="0"/>
    </xf>
    <xf numFmtId="166" fontId="59" fillId="0" borderId="0" xfId="2" applyNumberFormat="1" applyFont="1" applyAlignment="1">
      <alignment horizontal="center" vertical="center"/>
    </xf>
    <xf numFmtId="166" fontId="60" fillId="0" borderId="0" xfId="2" applyNumberFormat="1" applyFont="1" applyAlignment="1">
      <alignment horizontal="center" vertical="center"/>
    </xf>
    <xf numFmtId="166" fontId="46" fillId="0" borderId="22" xfId="0" applyNumberFormat="1" applyFont="1" applyBorder="1" applyAlignment="1">
      <alignment horizontal="center" vertical="center"/>
    </xf>
    <xf numFmtId="166" fontId="46" fillId="0" borderId="0" xfId="0" applyNumberFormat="1" applyFont="1" applyAlignment="1">
      <alignment horizontal="center" vertical="center"/>
    </xf>
    <xf numFmtId="166" fontId="1" fillId="0" borderId="0" xfId="0" applyNumberFormat="1" applyFont="1" applyAlignment="1" applyProtection="1">
      <alignment horizontal="center" vertical="center"/>
      <protection locked="0"/>
    </xf>
    <xf numFmtId="166" fontId="31" fillId="9" borderId="22" xfId="0" applyNumberFormat="1" applyFont="1" applyFill="1" applyBorder="1" applyAlignment="1" applyProtection="1">
      <alignment horizontal="center" vertical="center" shrinkToFit="1"/>
      <protection locked="0"/>
    </xf>
    <xf numFmtId="166" fontId="28" fillId="2" borderId="18" xfId="0" applyNumberFormat="1" applyFont="1" applyFill="1" applyBorder="1" applyAlignment="1" applyProtection="1">
      <alignment horizontal="center" vertical="center"/>
      <protection locked="0"/>
    </xf>
    <xf numFmtId="0" fontId="5" fillId="0" borderId="19" xfId="0" applyFont="1" applyBorder="1" applyAlignment="1" applyProtection="1">
      <alignment horizontal="center" vertical="center" wrapText="1"/>
      <protection locked="0"/>
    </xf>
    <xf numFmtId="0" fontId="11" fillId="0" borderId="14" xfId="0" applyFont="1" applyBorder="1" applyAlignment="1" applyProtection="1">
      <alignment vertical="center"/>
      <protection locked="0"/>
    </xf>
    <xf numFmtId="9" fontId="13" fillId="3" borderId="18" xfId="6" applyFont="1" applyFill="1" applyBorder="1" applyAlignment="1" applyProtection="1">
      <alignment horizontal="center" vertical="center" wrapText="1"/>
      <protection locked="0"/>
    </xf>
    <xf numFmtId="0" fontId="13" fillId="3" borderId="18" xfId="0" applyFont="1" applyFill="1" applyBorder="1" applyAlignment="1" applyProtection="1">
      <alignment horizontal="center" vertical="center" wrapText="1"/>
      <protection locked="0"/>
    </xf>
    <xf numFmtId="0" fontId="24" fillId="2" borderId="19" xfId="0" applyFont="1" applyFill="1" applyBorder="1" applyAlignment="1">
      <alignment horizontal="center" vertical="center"/>
    </xf>
    <xf numFmtId="1" fontId="0" fillId="2" borderId="15" xfId="0" applyNumberFormat="1" applyFill="1" applyBorder="1" applyAlignment="1">
      <alignment horizontal="center" vertical="center"/>
    </xf>
    <xf numFmtId="0" fontId="2" fillId="2" borderId="15" xfId="0" applyFont="1" applyFill="1" applyBorder="1" applyAlignment="1">
      <alignment vertical="center"/>
    </xf>
    <xf numFmtId="44" fontId="0" fillId="2" borderId="4" xfId="4" applyFont="1" applyFill="1" applyBorder="1" applyAlignment="1" applyProtection="1">
      <alignment horizontal="center" vertical="center"/>
    </xf>
    <xf numFmtId="164" fontId="24" fillId="0" borderId="18" xfId="0" applyNumberFormat="1"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0" fillId="2" borderId="19" xfId="0" applyFill="1" applyBorder="1" applyAlignment="1">
      <alignment horizontal="center" vertical="center"/>
    </xf>
    <xf numFmtId="0" fontId="0" fillId="2" borderId="15" xfId="0" applyFill="1" applyBorder="1" applyAlignment="1">
      <alignment horizontal="center" vertical="center"/>
    </xf>
    <xf numFmtId="166" fontId="1" fillId="2" borderId="4" xfId="0" applyNumberFormat="1" applyFont="1" applyFill="1" applyBorder="1" applyAlignment="1">
      <alignment horizontal="center" vertical="center"/>
    </xf>
    <xf numFmtId="166" fontId="46" fillId="0" borderId="18" xfId="0" applyNumberFormat="1" applyFont="1" applyBorder="1" applyAlignment="1">
      <alignment horizontal="center" vertical="center"/>
    </xf>
    <xf numFmtId="0" fontId="2" fillId="0" borderId="15" xfId="0" applyFont="1" applyBorder="1" applyAlignment="1">
      <alignment vertical="center"/>
    </xf>
    <xf numFmtId="0" fontId="9" fillId="0" borderId="14" xfId="0" applyFont="1" applyBorder="1" applyAlignment="1">
      <alignment vertical="center"/>
    </xf>
    <xf numFmtId="0" fontId="0" fillId="0" borderId="15" xfId="0" applyBorder="1" applyAlignment="1">
      <alignment vertical="center"/>
    </xf>
    <xf numFmtId="44" fontId="0" fillId="0" borderId="4" xfId="4" applyFont="1" applyFill="1" applyBorder="1" applyAlignment="1" applyProtection="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166" fontId="1" fillId="0" borderId="4" xfId="0" applyNumberFormat="1" applyFont="1" applyBorder="1" applyAlignment="1">
      <alignment horizontal="center" vertical="center"/>
    </xf>
    <xf numFmtId="0" fontId="24" fillId="2" borderId="0" xfId="0" applyFont="1" applyFill="1" applyAlignment="1">
      <alignment vertical="center"/>
    </xf>
    <xf numFmtId="0" fontId="2" fillId="2" borderId="15" xfId="0" applyFont="1" applyFill="1" applyBorder="1" applyAlignment="1">
      <alignment horizontal="left" vertical="center"/>
    </xf>
    <xf numFmtId="0" fontId="0" fillId="2" borderId="15" xfId="0" applyFill="1" applyBorder="1" applyAlignment="1">
      <alignment horizontal="left" vertical="center"/>
    </xf>
    <xf numFmtId="164" fontId="24" fillId="2" borderId="18" xfId="0" applyNumberFormat="1" applyFont="1" applyFill="1" applyBorder="1" applyAlignment="1">
      <alignment horizontal="center" vertical="center"/>
    </xf>
    <xf numFmtId="0" fontId="0" fillId="2" borderId="15" xfId="0" applyFill="1" applyBorder="1" applyAlignment="1">
      <alignment horizontal="center" vertical="center" wrapText="1"/>
    </xf>
    <xf numFmtId="49" fontId="24" fillId="2" borderId="21" xfId="0" applyNumberFormat="1" applyFont="1" applyFill="1" applyBorder="1" applyAlignment="1">
      <alignment horizontal="center" vertical="center"/>
    </xf>
    <xf numFmtId="166" fontId="46" fillId="2" borderId="18" xfId="0" applyNumberFormat="1" applyFont="1" applyFill="1" applyBorder="1" applyAlignment="1">
      <alignment horizontal="center" vertical="center"/>
    </xf>
    <xf numFmtId="44" fontId="11" fillId="0" borderId="14" xfId="4" applyFont="1" applyFill="1" applyBorder="1" applyAlignment="1" applyProtection="1">
      <alignment horizontal="center" vertical="center"/>
    </xf>
    <xf numFmtId="1" fontId="0" fillId="0" borderId="15" xfId="0" applyNumberFormat="1" applyBorder="1" applyAlignment="1" applyProtection="1">
      <alignment horizontal="center" vertical="center"/>
      <protection locked="0"/>
    </xf>
    <xf numFmtId="0" fontId="11" fillId="0" borderId="15" xfId="0" applyFont="1" applyBorder="1" applyAlignment="1">
      <alignment horizontal="left" vertical="top" wrapText="1"/>
    </xf>
    <xf numFmtId="0" fontId="11" fillId="2" borderId="0" xfId="0" applyFont="1" applyFill="1" applyAlignment="1" applyProtection="1">
      <alignment horizontal="left" vertical="center" wrapText="1"/>
      <protection locked="0"/>
    </xf>
    <xf numFmtId="0" fontId="24" fillId="0" borderId="14" xfId="0" applyFont="1" applyBorder="1" applyAlignment="1">
      <alignment horizontal="left" vertical="center" wrapText="1"/>
    </xf>
    <xf numFmtId="0" fontId="9" fillId="2" borderId="0" xfId="0" applyFont="1" applyFill="1" applyAlignment="1">
      <alignment vertical="center"/>
    </xf>
    <xf numFmtId="44" fontId="5" fillId="0" borderId="15" xfId="4" applyFont="1" applyFill="1" applyBorder="1" applyAlignment="1" applyProtection="1">
      <alignment horizontal="center" vertical="center"/>
      <protection locked="0"/>
    </xf>
    <xf numFmtId="0" fontId="24" fillId="0" borderId="14" xfId="0" applyFont="1" applyBorder="1" applyAlignment="1">
      <alignment horizontal="center" vertical="center" wrapText="1"/>
    </xf>
    <xf numFmtId="0" fontId="11" fillId="0" borderId="15" xfId="0" applyFont="1" applyBorder="1" applyAlignment="1">
      <alignment horizontal="center" vertical="top" wrapText="1"/>
    </xf>
    <xf numFmtId="0" fontId="28" fillId="2" borderId="0" xfId="0" applyFont="1" applyFill="1" applyAlignment="1">
      <alignment horizontal="center" vertical="center" wrapText="1"/>
    </xf>
    <xf numFmtId="49" fontId="24" fillId="0" borderId="14" xfId="0" applyNumberFormat="1" applyFont="1" applyBorder="1" applyAlignment="1">
      <alignment horizontal="center" vertical="center" wrapText="1"/>
    </xf>
    <xf numFmtId="1" fontId="49" fillId="0" borderId="15" xfId="0" applyNumberFormat="1" applyFont="1" applyBorder="1" applyAlignment="1">
      <alignment horizontal="center"/>
    </xf>
    <xf numFmtId="1" fontId="0" fillId="2" borderId="15" xfId="0" applyNumberFormat="1" applyFill="1" applyBorder="1" applyAlignment="1">
      <alignment horizontal="center"/>
    </xf>
    <xf numFmtId="0" fontId="11" fillId="2" borderId="15" xfId="0" applyFont="1"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0" borderId="0" xfId="0" applyAlignment="1">
      <alignment horizontal="left"/>
    </xf>
    <xf numFmtId="0" fontId="11" fillId="0" borderId="15" xfId="2" applyFont="1" applyBorder="1" applyAlignment="1">
      <alignment horizontal="center" vertical="center"/>
    </xf>
    <xf numFmtId="0" fontId="0" fillId="2" borderId="15" xfId="0" applyFill="1" applyBorder="1" applyAlignment="1" applyProtection="1">
      <alignment horizontal="center" vertical="center"/>
      <protection locked="0"/>
    </xf>
    <xf numFmtId="0" fontId="0" fillId="2" borderId="15" xfId="0" applyFill="1" applyBorder="1" applyAlignment="1">
      <alignment horizontal="center"/>
    </xf>
    <xf numFmtId="1" fontId="24" fillId="0" borderId="20" xfId="0" applyNumberFormat="1" applyFont="1" applyBorder="1" applyAlignment="1">
      <alignment horizontal="center" vertical="center"/>
    </xf>
    <xf numFmtId="1" fontId="11" fillId="0" borderId="15" xfId="0" applyNumberFormat="1" applyFont="1" applyBorder="1" applyAlignment="1" applyProtection="1">
      <alignment horizontal="center" vertical="center"/>
      <protection locked="0"/>
    </xf>
    <xf numFmtId="1" fontId="0" fillId="2" borderId="20" xfId="0" applyNumberFormat="1" applyFill="1" applyBorder="1" applyAlignment="1">
      <alignment horizontal="center"/>
    </xf>
    <xf numFmtId="0" fontId="24" fillId="0" borderId="20" xfId="0" applyFont="1" applyBorder="1" applyAlignment="1">
      <alignment vertical="center" wrapText="1"/>
    </xf>
    <xf numFmtId="0" fontId="11" fillId="0" borderId="15" xfId="0" applyFont="1" applyBorder="1" applyAlignment="1" applyProtection="1">
      <alignment vertical="center"/>
      <protection locked="0"/>
    </xf>
    <xf numFmtId="0" fontId="11" fillId="0" borderId="20" xfId="0" applyFont="1" applyBorder="1" applyAlignment="1" applyProtection="1">
      <alignment vertical="center" wrapText="1"/>
      <protection locked="0"/>
    </xf>
    <xf numFmtId="0" fontId="0" fillId="0" borderId="15" xfId="0" applyBorder="1"/>
    <xf numFmtId="0" fontId="24" fillId="0" borderId="14" xfId="0" applyFont="1" applyBorder="1" applyAlignment="1">
      <alignment vertical="center" wrapText="1"/>
    </xf>
    <xf numFmtId="0" fontId="9" fillId="2" borderId="20" xfId="0" applyFont="1" applyFill="1" applyBorder="1" applyAlignment="1">
      <alignment vertical="center"/>
    </xf>
    <xf numFmtId="0" fontId="24" fillId="0" borderId="18" xfId="0" applyFont="1" applyBorder="1" applyAlignment="1">
      <alignment horizontal="center" vertical="center" wrapText="1"/>
    </xf>
    <xf numFmtId="44" fontId="11" fillId="0" borderId="15" xfId="4" applyFont="1" applyFill="1" applyBorder="1" applyAlignment="1" applyProtection="1">
      <alignment horizontal="center" vertical="center"/>
      <protection locked="0"/>
    </xf>
    <xf numFmtId="0" fontId="0" fillId="0" borderId="15" xfId="0" applyBorder="1" applyAlignment="1">
      <alignment horizontal="center"/>
    </xf>
    <xf numFmtId="0" fontId="11" fillId="2" borderId="18" xfId="2" applyFont="1" applyFill="1" applyBorder="1" applyAlignment="1">
      <alignment horizontal="center" vertical="center"/>
    </xf>
    <xf numFmtId="0" fontId="11" fillId="0" borderId="3" xfId="2" applyFont="1" applyBorder="1" applyAlignment="1">
      <alignment horizontal="center" vertical="center"/>
    </xf>
    <xf numFmtId="0" fontId="11" fillId="0" borderId="18" xfId="2" applyFont="1" applyBorder="1" applyAlignment="1">
      <alignment horizontal="center" vertical="center"/>
    </xf>
    <xf numFmtId="0" fontId="11" fillId="0" borderId="15"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0" fillId="2" borderId="20" xfId="0" applyFill="1" applyBorder="1" applyAlignment="1">
      <alignment horizontal="center"/>
    </xf>
    <xf numFmtId="49" fontId="24" fillId="0" borderId="20" xfId="0" applyNumberFormat="1" applyFont="1" applyBorder="1" applyAlignment="1">
      <alignment horizontal="center" vertical="center" wrapText="1"/>
    </xf>
    <xf numFmtId="0" fontId="11" fillId="0" borderId="15" xfId="0" applyFont="1" applyBorder="1" applyAlignment="1">
      <alignment horizontal="center" vertical="center"/>
    </xf>
    <xf numFmtId="0" fontId="25" fillId="0" borderId="20" xfId="0" applyFont="1" applyBorder="1" applyAlignment="1">
      <alignment horizontal="center" vertical="center"/>
    </xf>
    <xf numFmtId="0" fontId="11" fillId="0" borderId="14" xfId="0" applyFont="1" applyBorder="1" applyAlignment="1">
      <alignment horizontal="center" vertical="center"/>
    </xf>
    <xf numFmtId="0" fontId="28" fillId="2" borderId="22" xfId="0" applyFont="1" applyFill="1" applyBorder="1" applyAlignment="1">
      <alignment horizontal="center" vertical="center" wrapText="1"/>
    </xf>
    <xf numFmtId="0" fontId="0" fillId="0" borderId="22" xfId="0" applyBorder="1" applyAlignment="1">
      <alignment horizontal="center" vertical="center" wrapText="1"/>
    </xf>
    <xf numFmtId="0" fontId="2" fillId="2" borderId="0" xfId="0" applyFont="1" applyFill="1" applyAlignment="1">
      <alignment vertical="center"/>
    </xf>
    <xf numFmtId="0" fontId="11" fillId="2" borderId="15" xfId="2" applyFont="1" applyFill="1" applyBorder="1" applyAlignment="1">
      <alignment horizontal="center" vertical="center"/>
    </xf>
    <xf numFmtId="166" fontId="28" fillId="2" borderId="15" xfId="0" applyNumberFormat="1" applyFont="1" applyFill="1" applyBorder="1" applyAlignment="1" applyProtection="1">
      <alignment horizontal="center" vertical="center" wrapText="1"/>
      <protection locked="0"/>
    </xf>
    <xf numFmtId="166" fontId="46" fillId="0" borderId="14" xfId="0" applyNumberFormat="1" applyFont="1" applyBorder="1" applyAlignment="1">
      <alignment horizontal="center" vertical="center" wrapText="1"/>
    </xf>
    <xf numFmtId="0" fontId="11" fillId="2" borderId="15" xfId="0" applyFont="1" applyFill="1" applyBorder="1" applyAlignment="1" applyProtection="1">
      <alignment horizontal="center" vertical="center"/>
      <protection locked="0"/>
    </xf>
    <xf numFmtId="166" fontId="1" fillId="2" borderId="15" xfId="0" applyNumberFormat="1" applyFont="1" applyFill="1" applyBorder="1" applyAlignment="1">
      <alignment horizontal="center"/>
    </xf>
    <xf numFmtId="0" fontId="9" fillId="2" borderId="15" xfId="0" applyFont="1" applyFill="1" applyBorder="1" applyAlignment="1">
      <alignment vertical="center" wrapText="1"/>
    </xf>
    <xf numFmtId="0" fontId="9" fillId="2" borderId="15" xfId="0" applyFont="1" applyFill="1" applyBorder="1" applyAlignment="1">
      <alignment horizontal="center" vertical="center"/>
    </xf>
    <xf numFmtId="166" fontId="1" fillId="2" borderId="15" xfId="5" applyNumberFormat="1" applyFont="1" applyFill="1" applyBorder="1" applyAlignment="1">
      <alignment horizontal="center"/>
    </xf>
    <xf numFmtId="1" fontId="0" fillId="0" borderId="15" xfId="0" applyNumberFormat="1" applyBorder="1" applyAlignment="1">
      <alignment horizontal="center"/>
    </xf>
    <xf numFmtId="0" fontId="0" fillId="0" borderId="23" xfId="0" applyBorder="1" applyAlignment="1">
      <alignment horizontal="center"/>
    </xf>
    <xf numFmtId="166" fontId="1" fillId="2" borderId="18" xfId="0" applyNumberFormat="1" applyFont="1" applyFill="1" applyBorder="1" applyAlignment="1">
      <alignment horizontal="center"/>
    </xf>
    <xf numFmtId="0" fontId="0" fillId="2" borderId="0" xfId="0" applyFill="1" applyAlignment="1" applyProtection="1">
      <alignment horizontal="left" vertical="center" wrapText="1"/>
      <protection locked="0"/>
    </xf>
    <xf numFmtId="1" fontId="2" fillId="0" borderId="14" xfId="0" applyNumberFormat="1" applyFont="1" applyBorder="1" applyAlignment="1">
      <alignment horizontal="center"/>
    </xf>
    <xf numFmtId="1" fontId="54" fillId="0" borderId="14" xfId="0" applyNumberFormat="1" applyFont="1" applyBorder="1" applyAlignment="1">
      <alignment horizontal="center"/>
    </xf>
    <xf numFmtId="1" fontId="0" fillId="2" borderId="16" xfId="0" applyNumberFormat="1" applyFill="1" applyBorder="1" applyAlignment="1">
      <alignment horizontal="center"/>
    </xf>
    <xf numFmtId="1" fontId="2" fillId="2" borderId="15" xfId="0" applyNumberFormat="1" applyFont="1" applyFill="1" applyBorder="1" applyAlignment="1">
      <alignment horizontal="center" vertical="center"/>
    </xf>
    <xf numFmtId="0" fontId="9" fillId="2" borderId="15" xfId="0" applyFont="1" applyFill="1" applyBorder="1" applyAlignment="1">
      <alignment horizontal="left" vertical="center"/>
    </xf>
    <xf numFmtId="0" fontId="11" fillId="0" borderId="16" xfId="2" applyFont="1" applyBorder="1" applyAlignment="1">
      <alignment horizontal="left" vertical="center"/>
    </xf>
    <xf numFmtId="0" fontId="5" fillId="0" borderId="16" xfId="0" applyFont="1" applyBorder="1" applyAlignment="1">
      <alignment horizontal="left"/>
    </xf>
    <xf numFmtId="1" fontId="11" fillId="0" borderId="14" xfId="2" applyNumberFormat="1" applyFont="1" applyBorder="1" applyAlignment="1">
      <alignment horizontal="center" vertical="center"/>
    </xf>
    <xf numFmtId="0" fontId="24" fillId="0" borderId="1" xfId="0" applyFont="1" applyBorder="1" applyAlignment="1">
      <alignment horizontal="left" vertical="center" wrapText="1"/>
    </xf>
    <xf numFmtId="1" fontId="24" fillId="0" borderId="17" xfId="0" applyNumberFormat="1" applyFont="1" applyBorder="1" applyAlignment="1">
      <alignment horizontal="center" vertical="center"/>
    </xf>
    <xf numFmtId="1" fontId="24" fillId="0" borderId="18" xfId="0" applyNumberFormat="1" applyFont="1" applyBorder="1" applyAlignment="1">
      <alignment horizontal="center" vertical="center"/>
    </xf>
    <xf numFmtId="1" fontId="11" fillId="2" borderId="24" xfId="0" applyNumberFormat="1" applyFont="1" applyFill="1" applyBorder="1" applyAlignment="1">
      <alignment horizontal="center"/>
    </xf>
    <xf numFmtId="1" fontId="11" fillId="0" borderId="16" xfId="2" applyNumberFormat="1" applyFont="1" applyBorder="1" applyAlignment="1">
      <alignment horizontal="center" vertical="center"/>
    </xf>
    <xf numFmtId="0" fontId="0" fillId="0" borderId="28" xfId="0" applyBorder="1" applyAlignment="1">
      <alignment horizontal="center" vertical="center"/>
    </xf>
    <xf numFmtId="0" fontId="14" fillId="0" borderId="14" xfId="2" applyFont="1" applyBorder="1" applyAlignment="1">
      <alignment horizontal="center" vertical="center"/>
    </xf>
    <xf numFmtId="0" fontId="11" fillId="0" borderId="17" xfId="2" applyFont="1" applyBorder="1" applyAlignment="1">
      <alignment horizontal="center" vertical="center"/>
    </xf>
    <xf numFmtId="0" fontId="11" fillId="0" borderId="14" xfId="2" applyFont="1" applyBorder="1" applyAlignment="1">
      <alignment vertical="center"/>
      <extLst>
        <ext xmlns:xfpb="http://schemas.microsoft.com/office/spreadsheetml/2022/featurepropertybag" uri="{C7286773-470A-42A8-94C5-96B5CB345126}">
          <xfpb:xfComplement i="0"/>
        </ext>
      </extLst>
    </xf>
    <xf numFmtId="0" fontId="28" fillId="0" borderId="0" xfId="2" applyFont="1" applyAlignment="1">
      <alignment horizontal="center" vertical="center"/>
    </xf>
    <xf numFmtId="1" fontId="13" fillId="3" borderId="18" xfId="0" applyNumberFormat="1"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1" fontId="13" fillId="3" borderId="18" xfId="0" applyNumberFormat="1" applyFont="1" applyFill="1" applyBorder="1" applyAlignment="1" applyProtection="1">
      <alignment horizontal="center" vertical="center" wrapText="1"/>
      <protection locked="0"/>
    </xf>
    <xf numFmtId="166" fontId="13" fillId="7" borderId="18" xfId="0" applyNumberFormat="1" applyFont="1" applyFill="1" applyBorder="1" applyAlignment="1" applyProtection="1">
      <alignment horizontal="center" vertical="center" wrapText="1"/>
      <protection locked="0"/>
    </xf>
    <xf numFmtId="2" fontId="13" fillId="3" borderId="18" xfId="0" applyNumberFormat="1" applyFont="1" applyFill="1" applyBorder="1" applyAlignment="1" applyProtection="1">
      <alignment horizontal="center" vertical="center" wrapText="1"/>
      <protection locked="0"/>
    </xf>
    <xf numFmtId="1" fontId="29" fillId="0" borderId="29" xfId="0" applyNumberFormat="1" applyFont="1" applyBorder="1" applyAlignment="1" applyProtection="1">
      <alignment vertical="center"/>
      <protection locked="0"/>
    </xf>
    <xf numFmtId="1" fontId="29" fillId="0" borderId="0" xfId="0" applyNumberFormat="1" applyFont="1" applyAlignment="1" applyProtection="1">
      <alignment vertical="center"/>
      <protection locked="0"/>
    </xf>
    <xf numFmtId="0" fontId="59" fillId="0" borderId="0" xfId="2" applyFont="1" applyAlignment="1" applyProtection="1">
      <alignment vertical="center"/>
      <protection locked="0"/>
    </xf>
    <xf numFmtId="0" fontId="17" fillId="0" borderId="13" xfId="2" applyFont="1" applyBorder="1" applyAlignment="1">
      <alignment horizontal="center" vertical="center"/>
    </xf>
    <xf numFmtId="0" fontId="10" fillId="0" borderId="18" xfId="0" applyFont="1" applyBorder="1" applyAlignment="1" applyProtection="1">
      <alignment horizontal="center" vertical="center"/>
      <protection locked="0"/>
    </xf>
    <xf numFmtId="0" fontId="27" fillId="2" borderId="14" xfId="0" applyFont="1" applyFill="1" applyBorder="1" applyAlignment="1" applyProtection="1">
      <alignment horizontal="center" vertical="center"/>
      <protection locked="0"/>
    </xf>
    <xf numFmtId="0" fontId="53" fillId="9" borderId="14" xfId="0" applyFont="1" applyFill="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0" xfId="0" applyFont="1" applyAlignment="1">
      <alignment horizontal="center" vertical="center"/>
    </xf>
    <xf numFmtId="0" fontId="11" fillId="0" borderId="14" xfId="0" applyFont="1" applyBorder="1" applyAlignment="1">
      <alignment horizontal="center"/>
    </xf>
    <xf numFmtId="0" fontId="2" fillId="2" borderId="14" xfId="0" applyFont="1" applyFill="1" applyBorder="1" applyAlignment="1">
      <alignment horizontal="center" vertical="center"/>
    </xf>
    <xf numFmtId="0" fontId="2" fillId="0" borderId="14" xfId="0" applyFont="1" applyBorder="1" applyAlignment="1" applyProtection="1">
      <alignment horizontal="center" vertical="center"/>
      <protection locked="0"/>
    </xf>
    <xf numFmtId="0" fontId="53" fillId="9" borderId="22"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wrapText="1"/>
      <protection locked="0"/>
    </xf>
    <xf numFmtId="0" fontId="0" fillId="2" borderId="18" xfId="0" applyFill="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5" fillId="0" borderId="16" xfId="0" applyFont="1" applyBorder="1" applyAlignment="1">
      <alignment horizontal="center"/>
    </xf>
    <xf numFmtId="0" fontId="11" fillId="0" borderId="16" xfId="2" applyFont="1" applyBorder="1" applyAlignment="1">
      <alignment horizontal="center" vertical="center"/>
    </xf>
    <xf numFmtId="0" fontId="11" fillId="0" borderId="14" xfId="2" applyFont="1" applyBorder="1" applyAlignment="1">
      <alignment vertical="center"/>
    </xf>
    <xf numFmtId="0" fontId="11" fillId="0" borderId="18" xfId="0" applyFont="1" applyBorder="1" applyAlignment="1" applyProtection="1">
      <alignment horizontal="center" vertical="center"/>
      <protection locked="0"/>
    </xf>
    <xf numFmtId="1" fontId="11" fillId="0" borderId="24" xfId="0" applyNumberFormat="1" applyFont="1" applyBorder="1" applyAlignment="1">
      <alignment horizontal="center"/>
    </xf>
    <xf numFmtId="0" fontId="39" fillId="6" borderId="16" xfId="0" applyFont="1" applyFill="1" applyBorder="1" applyAlignment="1">
      <alignment horizontal="left"/>
    </xf>
    <xf numFmtId="0" fontId="39" fillId="6" borderId="22" xfId="0" applyFont="1" applyFill="1" applyBorder="1" applyAlignment="1">
      <alignment horizontal="left"/>
    </xf>
    <xf numFmtId="0" fontId="39" fillId="6" borderId="21" xfId="0" applyFont="1" applyFill="1" applyBorder="1" applyAlignment="1">
      <alignment horizontal="left"/>
    </xf>
    <xf numFmtId="0" fontId="0" fillId="15" borderId="14" xfId="0" applyFill="1" applyBorder="1" applyAlignment="1" applyProtection="1">
      <alignment horizontal="center"/>
      <protection locked="0"/>
    </xf>
    <xf numFmtId="3" fontId="0" fillId="0" borderId="0" xfId="0" applyNumberFormat="1" applyAlignment="1">
      <alignment horizontal="center"/>
    </xf>
    <xf numFmtId="3" fontId="22" fillId="0" borderId="13" xfId="2" applyNumberFormat="1" applyFont="1" applyBorder="1" applyAlignment="1">
      <alignment horizontal="center" vertical="center"/>
    </xf>
    <xf numFmtId="3" fontId="0" fillId="0" borderId="0" xfId="0" applyNumberFormat="1"/>
    <xf numFmtId="3" fontId="1" fillId="0" borderId="14" xfId="0" applyNumberFormat="1" applyFont="1" applyBorder="1" applyAlignment="1">
      <alignment horizontal="center" vertical="center"/>
    </xf>
    <xf numFmtId="0" fontId="1" fillId="0" borderId="0" xfId="0" applyFont="1" applyAlignment="1">
      <alignment vertical="center"/>
    </xf>
    <xf numFmtId="0" fontId="59" fillId="0" borderId="0" xfId="2" applyFont="1" applyAlignment="1">
      <alignment vertical="center"/>
    </xf>
    <xf numFmtId="0" fontId="58" fillId="0" borderId="18" xfId="0" applyFont="1" applyBorder="1" applyAlignment="1" applyProtection="1">
      <alignment horizontal="center" vertical="center"/>
      <protection locked="0"/>
    </xf>
    <xf numFmtId="0" fontId="0" fillId="0" borderId="18" xfId="0" applyBorder="1" applyAlignment="1">
      <alignment horizontal="center" vertical="center"/>
    </xf>
    <xf numFmtId="0" fontId="0" fillId="2" borderId="4" xfId="0" applyFill="1" applyBorder="1" applyAlignment="1">
      <alignment horizontal="center" vertical="center"/>
    </xf>
    <xf numFmtId="0" fontId="24" fillId="0" borderId="4" xfId="0" applyFont="1" applyBorder="1" applyAlignment="1">
      <alignment horizontal="center" vertical="center"/>
    </xf>
    <xf numFmtId="3" fontId="38" fillId="6" borderId="14" xfId="2" applyNumberFormat="1" applyFont="1" applyFill="1" applyBorder="1" applyAlignment="1">
      <alignment horizontal="center" vertical="center"/>
    </xf>
    <xf numFmtId="0" fontId="10" fillId="2" borderId="18" xfId="0" applyFont="1" applyFill="1" applyBorder="1" applyAlignment="1" applyProtection="1">
      <alignment horizontal="center" vertical="center"/>
      <protection locked="0"/>
    </xf>
    <xf numFmtId="0" fontId="0" fillId="0" borderId="14" xfId="0" applyBorder="1" applyAlignment="1" applyProtection="1">
      <alignment horizontal="center"/>
      <protection locked="0"/>
    </xf>
    <xf numFmtId="3" fontId="0" fillId="0" borderId="14" xfId="0" applyNumberFormat="1" applyBorder="1" applyAlignment="1" applyProtection="1">
      <alignment horizontal="center"/>
      <protection locked="0"/>
    </xf>
    <xf numFmtId="0" fontId="11" fillId="0" borderId="14" xfId="0" applyFont="1" applyBorder="1" applyProtection="1">
      <protection locked="0"/>
    </xf>
    <xf numFmtId="1" fontId="0" fillId="0" borderId="14" xfId="0" applyNumberFormat="1" applyBorder="1" applyAlignment="1" applyProtection="1">
      <alignment horizontal="center"/>
      <protection locked="0"/>
    </xf>
    <xf numFmtId="0" fontId="0" fillId="0" borderId="14" xfId="0" applyBorder="1" applyAlignment="1" applyProtection="1">
      <alignment horizontal="left"/>
      <protection locked="0"/>
    </xf>
    <xf numFmtId="166" fontId="1" fillId="0" borderId="14" xfId="0" applyNumberFormat="1" applyFont="1" applyBorder="1" applyAlignment="1" applyProtection="1">
      <alignment horizontal="center"/>
      <protection locked="0"/>
    </xf>
    <xf numFmtId="0" fontId="24" fillId="0" borderId="14" xfId="0" applyFont="1" applyBorder="1" applyAlignment="1" applyProtection="1">
      <alignment horizontal="left" vertical="center" wrapText="1"/>
      <protection locked="0"/>
    </xf>
    <xf numFmtId="0" fontId="24" fillId="0" borderId="14" xfId="0" applyFont="1" applyBorder="1" applyAlignment="1" applyProtection="1">
      <alignment horizontal="center" vertical="center"/>
      <protection locked="0"/>
    </xf>
    <xf numFmtId="49" fontId="24" fillId="0" borderId="14" xfId="0" applyNumberFormat="1" applyFont="1" applyBorder="1" applyAlignment="1" applyProtection="1">
      <alignment horizontal="center" vertical="center" wrapText="1"/>
      <protection locked="0"/>
    </xf>
    <xf numFmtId="166" fontId="46" fillId="0" borderId="14" xfId="0" applyNumberFormat="1" applyFont="1" applyBorder="1" applyAlignment="1" applyProtection="1">
      <alignment horizontal="center" vertical="center" wrapText="1"/>
      <protection locked="0"/>
    </xf>
    <xf numFmtId="0" fontId="0" fillId="2" borderId="14" xfId="4" applyNumberFormat="1" applyFont="1" applyFill="1" applyBorder="1" applyAlignment="1" applyProtection="1">
      <alignment horizontal="center" vertical="center"/>
      <protection locked="0"/>
    </xf>
    <xf numFmtId="44" fontId="0" fillId="2" borderId="18" xfId="4" applyFont="1" applyFill="1" applyBorder="1" applyAlignment="1" applyProtection="1">
      <alignment horizontal="center" vertical="center"/>
      <protection locked="0"/>
    </xf>
    <xf numFmtId="166" fontId="1" fillId="2" borderId="18" xfId="0" applyNumberFormat="1"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9" fillId="2" borderId="0" xfId="0" applyFont="1" applyFill="1" applyAlignment="1">
      <alignment horizontal="center" vertical="center"/>
    </xf>
    <xf numFmtId="3" fontId="25" fillId="15" borderId="0" xfId="0" applyNumberFormat="1" applyFont="1" applyFill="1" applyAlignment="1" applyProtection="1">
      <alignment horizontal="center" vertical="center" wrapText="1"/>
      <protection locked="0"/>
    </xf>
    <xf numFmtId="1" fontId="0" fillId="0" borderId="24" xfId="0" applyNumberFormat="1" applyBorder="1" applyAlignment="1">
      <alignment horizontal="center" vertical="center"/>
    </xf>
    <xf numFmtId="0" fontId="24" fillId="0" borderId="23" xfId="0" applyFont="1" applyBorder="1" applyAlignment="1">
      <alignment horizontal="center" vertical="center"/>
    </xf>
    <xf numFmtId="3" fontId="11" fillId="15" borderId="0" xfId="0" applyNumberFormat="1" applyFont="1" applyFill="1" applyAlignment="1" applyProtection="1">
      <alignment horizontal="center" vertical="center" wrapText="1"/>
      <protection locked="0"/>
    </xf>
    <xf numFmtId="3" fontId="11" fillId="15" borderId="0" xfId="0" applyNumberFormat="1" applyFont="1" applyFill="1" applyAlignment="1" applyProtection="1">
      <alignment horizontal="center"/>
      <protection locked="0"/>
    </xf>
    <xf numFmtId="166" fontId="1" fillId="9" borderId="14" xfId="0" applyNumberFormat="1" applyFont="1" applyFill="1" applyBorder="1" applyAlignment="1">
      <alignment horizontal="center"/>
    </xf>
    <xf numFmtId="0" fontId="0" fillId="2" borderId="0" xfId="0" applyFill="1" applyAlignment="1">
      <alignment horizontal="center"/>
    </xf>
    <xf numFmtId="166" fontId="1" fillId="2" borderId="0" xfId="0" applyNumberFormat="1" applyFont="1" applyFill="1" applyAlignment="1">
      <alignment horizontal="center"/>
    </xf>
    <xf numFmtId="166" fontId="1" fillId="9" borderId="15" xfId="0" applyNumberFormat="1" applyFont="1" applyFill="1" applyBorder="1" applyAlignment="1">
      <alignment horizontal="center"/>
    </xf>
    <xf numFmtId="0" fontId="24" fillId="0" borderId="0" xfId="0" applyFont="1" applyAlignment="1">
      <alignment horizontal="center" vertical="center"/>
    </xf>
    <xf numFmtId="0" fontId="11" fillId="2" borderId="4" xfId="0" applyFont="1" applyFill="1" applyBorder="1" applyAlignment="1" applyProtection="1">
      <alignment horizontal="center" vertical="center"/>
      <protection locked="0"/>
    </xf>
    <xf numFmtId="1" fontId="24" fillId="0" borderId="4" xfId="0" applyNumberFormat="1" applyFont="1" applyBorder="1" applyAlignment="1">
      <alignment horizontal="center" vertical="center"/>
    </xf>
    <xf numFmtId="1" fontId="11" fillId="0" borderId="4" xfId="0" applyNumberFormat="1" applyFont="1" applyBorder="1" applyAlignment="1" applyProtection="1">
      <alignment horizontal="center" vertical="center"/>
      <protection locked="0"/>
    </xf>
    <xf numFmtId="0" fontId="11" fillId="0" borderId="4" xfId="0" applyFont="1" applyBorder="1" applyAlignment="1">
      <alignment vertical="top" wrapText="1"/>
    </xf>
    <xf numFmtId="0" fontId="0" fillId="0" borderId="4" xfId="0" applyBorder="1" applyAlignment="1">
      <alignment horizontal="center"/>
    </xf>
    <xf numFmtId="0" fontId="5" fillId="0" borderId="4" xfId="0" applyFont="1" applyBorder="1" applyAlignment="1" applyProtection="1">
      <alignment horizontal="center" vertical="center" wrapText="1"/>
      <protection locked="0"/>
    </xf>
    <xf numFmtId="0" fontId="11" fillId="0" borderId="4" xfId="0" applyFont="1" applyBorder="1" applyAlignment="1">
      <alignment horizontal="center" vertical="top" wrapText="1"/>
    </xf>
    <xf numFmtId="3" fontId="25" fillId="15" borderId="4" xfId="0" applyNumberFormat="1" applyFont="1" applyFill="1" applyBorder="1" applyAlignment="1" applyProtection="1">
      <alignment horizontal="center" vertical="center" wrapText="1"/>
      <protection locked="0"/>
    </xf>
    <xf numFmtId="166" fontId="31" fillId="0" borderId="4" xfId="0" applyNumberFormat="1" applyFont="1" applyBorder="1" applyAlignment="1">
      <alignment horizontal="center" vertical="top" shrinkToFit="1"/>
    </xf>
    <xf numFmtId="165" fontId="0" fillId="10" borderId="18" xfId="0" applyNumberFormat="1" applyFill="1" applyBorder="1" applyAlignment="1" applyProtection="1">
      <alignment horizontal="center" vertical="center"/>
      <protection locked="0"/>
    </xf>
    <xf numFmtId="166" fontId="1" fillId="9" borderId="14" xfId="0" applyNumberFormat="1" applyFont="1" applyFill="1" applyBorder="1" applyAlignment="1" applyProtection="1">
      <alignment horizontal="center" vertical="center"/>
      <protection locked="0"/>
    </xf>
    <xf numFmtId="0" fontId="0" fillId="2" borderId="28" xfId="0" applyFill="1" applyBorder="1" applyAlignment="1">
      <alignment horizontal="center" vertical="center"/>
    </xf>
    <xf numFmtId="0" fontId="0" fillId="0" borderId="19" xfId="0" applyBorder="1" applyAlignment="1" applyProtection="1">
      <alignment horizontal="center" vertical="center"/>
      <protection locked="0"/>
    </xf>
    <xf numFmtId="1" fontId="11" fillId="2" borderId="18" xfId="0" applyNumberFormat="1" applyFont="1" applyFill="1" applyBorder="1" applyAlignment="1" applyProtection="1">
      <alignment horizontal="center" vertical="center"/>
      <protection locked="0"/>
    </xf>
    <xf numFmtId="1" fontId="0" fillId="2" borderId="4" xfId="0" applyNumberFormat="1" applyFill="1" applyBorder="1" applyAlignment="1">
      <alignment horizontal="center" vertical="center"/>
    </xf>
    <xf numFmtId="0" fontId="2" fillId="2" borderId="4" xfId="0" applyFont="1" applyFill="1" applyBorder="1" applyAlignment="1">
      <alignment vertical="center"/>
    </xf>
    <xf numFmtId="3" fontId="11" fillId="15" borderId="18" xfId="0" applyNumberFormat="1" applyFont="1" applyFill="1" applyBorder="1" applyAlignment="1" applyProtection="1">
      <alignment horizontal="center" vertical="center"/>
      <protection locked="0"/>
    </xf>
    <xf numFmtId="1" fontId="11" fillId="0" borderId="14" xfId="0" applyNumberFormat="1" applyFont="1" applyBorder="1" applyAlignment="1">
      <alignment horizontal="center"/>
    </xf>
    <xf numFmtId="0" fontId="11" fillId="2" borderId="15" xfId="0" applyFont="1" applyFill="1" applyBorder="1" applyAlignment="1">
      <alignment horizontal="center" vertical="center" wrapText="1"/>
    </xf>
    <xf numFmtId="1" fontId="11" fillId="2" borderId="15" xfId="0" applyNumberFormat="1" applyFont="1" applyFill="1" applyBorder="1" applyAlignment="1" applyProtection="1">
      <alignment horizontal="center" vertical="center"/>
      <protection locked="0"/>
    </xf>
    <xf numFmtId="1" fontId="11" fillId="0" borderId="15" xfId="0" applyNumberFormat="1" applyFont="1" applyBorder="1" applyAlignment="1">
      <alignment horizontal="center"/>
    </xf>
    <xf numFmtId="1" fontId="0" fillId="2" borderId="4" xfId="0" applyNumberFormat="1" applyFill="1" applyBorder="1" applyAlignment="1">
      <alignment horizontal="center"/>
    </xf>
    <xf numFmtId="0" fontId="9" fillId="2" borderId="4" xfId="0" applyFont="1" applyFill="1" applyBorder="1" applyAlignment="1">
      <alignment vertical="center"/>
    </xf>
    <xf numFmtId="0" fontId="9" fillId="2" borderId="4" xfId="0" applyFont="1" applyFill="1" applyBorder="1" applyAlignment="1">
      <alignment horizontal="center" vertical="center"/>
    </xf>
    <xf numFmtId="0" fontId="11" fillId="0" borderId="4" xfId="2" applyFont="1" applyBorder="1" applyAlignment="1">
      <alignment horizontal="center" vertical="center"/>
    </xf>
    <xf numFmtId="0" fontId="0" fillId="2" borderId="4" xfId="0" applyFill="1" applyBorder="1" applyAlignment="1">
      <alignment horizontal="center"/>
    </xf>
    <xf numFmtId="166" fontId="1" fillId="9" borderId="4" xfId="0" applyNumberFormat="1" applyFont="1" applyFill="1" applyBorder="1" applyAlignment="1">
      <alignment horizontal="center"/>
    </xf>
    <xf numFmtId="166" fontId="28" fillId="0" borderId="14" xfId="0" applyNumberFormat="1" applyFont="1" applyBorder="1" applyAlignment="1" applyProtection="1">
      <alignment horizontal="center" vertical="center"/>
      <protection locked="0"/>
    </xf>
    <xf numFmtId="6" fontId="0" fillId="2" borderId="14" xfId="0" applyNumberFormat="1" applyFill="1" applyBorder="1" applyAlignment="1">
      <alignment horizontal="center" vertical="center"/>
    </xf>
    <xf numFmtId="3" fontId="25" fillId="15" borderId="14"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25" fillId="0" borderId="0" xfId="0" applyFont="1" applyAlignment="1">
      <alignment horizontal="center" vertical="center"/>
    </xf>
    <xf numFmtId="0" fontId="11" fillId="2" borderId="1" xfId="2" applyFont="1" applyFill="1" applyBorder="1" applyAlignment="1">
      <alignment horizontal="center" vertical="center"/>
    </xf>
    <xf numFmtId="1" fontId="49" fillId="0" borderId="4" xfId="0" applyNumberFormat="1" applyFont="1" applyBorder="1" applyAlignment="1">
      <alignment horizontal="center"/>
    </xf>
    <xf numFmtId="166" fontId="28" fillId="0" borderId="0" xfId="0" applyNumberFormat="1" applyFont="1" applyAlignment="1" applyProtection="1">
      <alignment horizontal="center" vertical="center" wrapText="1"/>
      <protection locked="0"/>
    </xf>
    <xf numFmtId="44" fontId="5" fillId="2" borderId="14" xfId="13" applyFont="1" applyFill="1" applyBorder="1" applyAlignment="1" applyProtection="1">
      <alignment horizontal="center" vertical="center"/>
      <protection locked="0"/>
    </xf>
    <xf numFmtId="0" fontId="11" fillId="0" borderId="4" xfId="0" applyFont="1" applyBorder="1"/>
    <xf numFmtId="0" fontId="11" fillId="0" borderId="4" xfId="0" applyFont="1" applyBorder="1" applyAlignment="1">
      <alignment horizontal="center"/>
    </xf>
    <xf numFmtId="0" fontId="11" fillId="2" borderId="4" xfId="0" applyFont="1" applyFill="1" applyBorder="1" applyAlignment="1" applyProtection="1">
      <alignment horizontal="left" vertical="center" wrapText="1"/>
      <protection locked="0"/>
    </xf>
    <xf numFmtId="0" fontId="11" fillId="0" borderId="18" xfId="0" applyFont="1" applyBorder="1" applyAlignment="1" applyProtection="1">
      <alignment horizontal="center" vertical="center" wrapText="1"/>
      <protection locked="0"/>
    </xf>
    <xf numFmtId="0" fontId="11" fillId="2" borderId="4" xfId="2" applyFont="1" applyFill="1" applyBorder="1" applyAlignment="1">
      <alignment horizontal="center" vertical="center"/>
    </xf>
    <xf numFmtId="0" fontId="11" fillId="2" borderId="4" xfId="0" applyFont="1" applyFill="1" applyBorder="1" applyAlignment="1">
      <alignment horizontal="center" vertical="center" wrapText="1"/>
    </xf>
    <xf numFmtId="0" fontId="11" fillId="0" borderId="20" xfId="0" applyFont="1" applyBorder="1" applyAlignment="1" applyProtection="1">
      <alignment horizontal="left" vertical="center" wrapText="1"/>
      <protection locked="0"/>
    </xf>
    <xf numFmtId="0" fontId="11" fillId="0" borderId="20" xfId="0" applyFont="1" applyBorder="1" applyAlignment="1" applyProtection="1">
      <alignment horizontal="center" vertical="center" wrapText="1"/>
      <protection locked="0"/>
    </xf>
    <xf numFmtId="44" fontId="11" fillId="0" borderId="20" xfId="4" applyFont="1" applyFill="1" applyBorder="1" applyAlignment="1" applyProtection="1">
      <alignment horizontal="center" vertical="center"/>
      <protection locked="0"/>
    </xf>
    <xf numFmtId="0" fontId="25" fillId="0" borderId="20" xfId="0" applyFont="1" applyBorder="1" applyAlignment="1" applyProtection="1">
      <alignment horizontal="center" vertical="center" wrapText="1"/>
      <protection locked="0"/>
    </xf>
    <xf numFmtId="3" fontId="25" fillId="15" borderId="20" xfId="0" applyNumberFormat="1" applyFont="1" applyFill="1" applyBorder="1" applyAlignment="1" applyProtection="1">
      <alignment horizontal="center" vertical="center"/>
      <protection locked="0"/>
    </xf>
    <xf numFmtId="166" fontId="28" fillId="0" borderId="20" xfId="0" applyNumberFormat="1" applyFont="1" applyBorder="1" applyAlignment="1" applyProtection="1">
      <alignment horizontal="center" vertical="center" wrapText="1"/>
      <protection locked="0"/>
    </xf>
    <xf numFmtId="7" fontId="0" fillId="2" borderId="20" xfId="0" applyNumberFormat="1" applyFill="1" applyBorder="1" applyAlignment="1">
      <alignment horizontal="center" vertical="center"/>
    </xf>
    <xf numFmtId="7" fontId="0" fillId="2" borderId="20" xfId="0" applyNumberFormat="1" applyFill="1" applyBorder="1" applyAlignment="1">
      <alignment horizontal="right" vertical="center"/>
    </xf>
    <xf numFmtId="3" fontId="25" fillId="15" borderId="18" xfId="0" applyNumberFormat="1" applyFont="1" applyFill="1" applyBorder="1" applyAlignment="1" applyProtection="1">
      <alignment horizontal="center" vertical="center"/>
      <protection locked="0"/>
    </xf>
    <xf numFmtId="166" fontId="28" fillId="2" borderId="4" xfId="0" applyNumberFormat="1" applyFont="1" applyFill="1" applyBorder="1" applyAlignment="1" applyProtection="1">
      <alignment horizontal="center" vertical="center" wrapText="1"/>
      <protection locked="0"/>
    </xf>
    <xf numFmtId="7" fontId="0" fillId="2" borderId="18" xfId="0" applyNumberFormat="1" applyFill="1" applyBorder="1" applyAlignment="1">
      <alignment horizontal="center" vertical="center"/>
    </xf>
    <xf numFmtId="7" fontId="0" fillId="2" borderId="18" xfId="0" applyNumberFormat="1" applyFill="1" applyBorder="1" applyAlignment="1">
      <alignment horizontal="right" vertical="center"/>
    </xf>
    <xf numFmtId="1" fontId="11" fillId="0" borderId="20" xfId="0" applyNumberFormat="1" applyFont="1" applyBorder="1" applyAlignment="1" applyProtection="1">
      <alignment horizontal="center" vertical="center"/>
      <protection locked="0"/>
    </xf>
    <xf numFmtId="0" fontId="24" fillId="0" borderId="17" xfId="0" applyFont="1" applyBorder="1" applyAlignment="1">
      <alignment horizontal="center" vertical="center" wrapText="1"/>
    </xf>
    <xf numFmtId="0" fontId="24" fillId="0" borderId="4" xfId="0" applyFont="1" applyBorder="1" applyAlignment="1">
      <alignment horizontal="left" vertical="center" wrapText="1"/>
    </xf>
    <xf numFmtId="0" fontId="24" fillId="0" borderId="4" xfId="0" applyFont="1" applyBorder="1" applyAlignment="1">
      <alignment horizontal="center" vertical="center" wrapText="1"/>
    </xf>
    <xf numFmtId="49" fontId="24" fillId="0" borderId="4" xfId="0" applyNumberFormat="1" applyFont="1" applyBorder="1" applyAlignment="1">
      <alignment horizontal="center" vertical="center" wrapText="1"/>
    </xf>
    <xf numFmtId="166" fontId="46" fillId="0" borderId="4" xfId="0" applyNumberFormat="1" applyFont="1" applyBorder="1" applyAlignment="1">
      <alignment horizontal="center" vertical="center" wrapText="1"/>
    </xf>
    <xf numFmtId="1" fontId="2"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3" fontId="38" fillId="6" borderId="0" xfId="2" applyNumberFormat="1" applyFont="1" applyFill="1" applyAlignment="1">
      <alignment horizontal="center" vertical="center"/>
    </xf>
    <xf numFmtId="1" fontId="29" fillId="8" borderId="14" xfId="0" applyNumberFormat="1" applyFont="1" applyFill="1" applyBorder="1" applyAlignment="1" applyProtection="1">
      <alignment horizontal="left" vertical="center"/>
      <protection locked="0"/>
    </xf>
    <xf numFmtId="1" fontId="29" fillId="16" borderId="14" xfId="0" applyNumberFormat="1" applyFont="1" applyFill="1" applyBorder="1" applyAlignment="1" applyProtection="1">
      <alignment horizontal="left" vertical="center"/>
      <protection locked="0"/>
    </xf>
    <xf numFmtId="1" fontId="29" fillId="8" borderId="14" xfId="0" applyNumberFormat="1" applyFont="1" applyFill="1" applyBorder="1" applyAlignment="1" applyProtection="1">
      <alignment horizontal="left" vertical="center" wrapText="1"/>
      <protection locked="0"/>
    </xf>
    <xf numFmtId="2" fontId="13" fillId="3" borderId="29" xfId="0" applyNumberFormat="1" applyFont="1" applyFill="1" applyBorder="1" applyAlignment="1" applyProtection="1">
      <alignment horizontal="center" vertical="center" wrapText="1"/>
      <protection locked="0"/>
    </xf>
    <xf numFmtId="2" fontId="13" fillId="3" borderId="0" xfId="0" applyNumberFormat="1" applyFont="1" applyFill="1" applyAlignment="1" applyProtection="1">
      <alignment horizontal="center" vertical="center" wrapText="1"/>
      <protection locked="0"/>
    </xf>
    <xf numFmtId="2" fontId="33" fillId="3" borderId="29" xfId="0" applyNumberFormat="1" applyFont="1" applyFill="1" applyBorder="1" applyAlignment="1" applyProtection="1">
      <alignment horizontal="center" vertical="center" wrapText="1"/>
      <protection locked="0"/>
    </xf>
    <xf numFmtId="2" fontId="33" fillId="3" borderId="0" xfId="0" applyNumberFormat="1" applyFont="1" applyFill="1" applyAlignment="1" applyProtection="1">
      <alignment horizontal="center" vertical="center" wrapText="1"/>
      <protection locked="0"/>
    </xf>
    <xf numFmtId="0" fontId="27" fillId="10" borderId="16" xfId="2" applyFont="1" applyFill="1" applyBorder="1" applyAlignment="1">
      <alignment horizontal="left" vertical="center" wrapText="1"/>
    </xf>
    <xf numFmtId="0" fontId="27" fillId="10" borderId="22" xfId="2" applyFont="1" applyFill="1" applyBorder="1" applyAlignment="1">
      <alignment horizontal="left" vertical="center" wrapText="1"/>
    </xf>
    <xf numFmtId="0" fontId="27" fillId="10" borderId="21" xfId="2" applyFont="1" applyFill="1" applyBorder="1" applyAlignment="1">
      <alignment horizontal="left" vertical="center" wrapText="1"/>
    </xf>
    <xf numFmtId="0" fontId="27" fillId="0" borderId="16" xfId="2" applyFont="1" applyBorder="1" applyAlignment="1">
      <alignment horizontal="left" vertical="center" wrapText="1"/>
    </xf>
    <xf numFmtId="0" fontId="27" fillId="0" borderId="22" xfId="2" applyFont="1" applyBorder="1" applyAlignment="1">
      <alignment horizontal="left" vertical="center" wrapText="1"/>
    </xf>
    <xf numFmtId="0" fontId="27" fillId="0" borderId="21" xfId="2" applyFont="1" applyBorder="1" applyAlignment="1">
      <alignment horizontal="left" vertical="center" wrapText="1"/>
    </xf>
    <xf numFmtId="0" fontId="27" fillId="0" borderId="16" xfId="2" applyFont="1" applyBorder="1" applyAlignment="1">
      <alignment horizontal="left" vertical="center"/>
    </xf>
    <xf numFmtId="0" fontId="27" fillId="0" borderId="22" xfId="2" applyFont="1" applyBorder="1" applyAlignment="1">
      <alignment horizontal="left" vertical="center"/>
    </xf>
    <xf numFmtId="0" fontId="27" fillId="0" borderId="21" xfId="2" applyFont="1" applyBorder="1" applyAlignment="1">
      <alignment horizontal="left" vertical="center"/>
    </xf>
    <xf numFmtId="0" fontId="34" fillId="0" borderId="16" xfId="2" applyFont="1" applyBorder="1" applyAlignment="1">
      <alignment horizontal="left" vertical="center" wrapText="1"/>
    </xf>
    <xf numFmtId="0" fontId="35" fillId="3" borderId="0" xfId="0" applyFont="1" applyFill="1" applyAlignment="1" applyProtection="1">
      <alignment horizontal="left" vertical="center" wrapText="1"/>
      <protection locked="0"/>
    </xf>
    <xf numFmtId="0" fontId="35" fillId="3" borderId="27" xfId="0" applyFont="1" applyFill="1" applyBorder="1" applyAlignment="1" applyProtection="1">
      <alignment horizontal="left" vertical="center" wrapText="1"/>
      <protection locked="0"/>
    </xf>
    <xf numFmtId="0" fontId="55" fillId="3" borderId="0" xfId="2" applyFont="1" applyFill="1" applyAlignment="1">
      <alignment horizontal="center" vertical="center"/>
    </xf>
    <xf numFmtId="0" fontId="34" fillId="0" borderId="21" xfId="2" applyFont="1" applyBorder="1" applyAlignment="1" applyProtection="1">
      <alignment horizontal="left" vertical="center"/>
      <protection locked="0"/>
    </xf>
    <xf numFmtId="0" fontId="34" fillId="0" borderId="14" xfId="2" applyFont="1" applyBorder="1" applyAlignment="1" applyProtection="1">
      <alignment horizontal="left" vertical="center"/>
      <protection locked="0"/>
    </xf>
    <xf numFmtId="0" fontId="37" fillId="0" borderId="14" xfId="2" applyFont="1" applyBorder="1" applyAlignment="1" applyProtection="1">
      <alignment horizontal="left" vertical="center"/>
      <protection locked="0"/>
    </xf>
    <xf numFmtId="0" fontId="34" fillId="8" borderId="16" xfId="2" applyFont="1" applyFill="1" applyBorder="1" applyAlignment="1">
      <alignment horizontal="center" vertical="center"/>
    </xf>
    <xf numFmtId="0" fontId="34" fillId="8" borderId="22" xfId="2" applyFont="1" applyFill="1" applyBorder="1" applyAlignment="1">
      <alignment horizontal="center" vertical="center"/>
    </xf>
    <xf numFmtId="0" fontId="34" fillId="8" borderId="21" xfId="2" applyFont="1" applyFill="1" applyBorder="1" applyAlignment="1">
      <alignment horizontal="center" vertical="center"/>
    </xf>
    <xf numFmtId="0" fontId="42" fillId="0" borderId="8" xfId="2" applyFont="1" applyBorder="1" applyAlignment="1" applyProtection="1">
      <alignment horizontal="left" vertical="center"/>
      <protection locked="0"/>
    </xf>
    <xf numFmtId="0" fontId="42" fillId="0" borderId="13" xfId="2" applyFont="1" applyBorder="1" applyAlignment="1" applyProtection="1">
      <alignment horizontal="left" vertical="center"/>
      <protection locked="0"/>
    </xf>
    <xf numFmtId="0" fontId="36" fillId="0" borderId="0" xfId="2" applyFont="1" applyAlignment="1">
      <alignment horizontal="center" vertical="center"/>
    </xf>
    <xf numFmtId="0" fontId="27" fillId="0" borderId="14" xfId="2" applyFont="1" applyBorder="1" applyAlignment="1" applyProtection="1">
      <alignment horizontal="left" vertical="center"/>
      <protection locked="0"/>
    </xf>
    <xf numFmtId="0" fontId="38" fillId="0" borderId="14" xfId="2" applyFont="1" applyBorder="1" applyAlignment="1" applyProtection="1">
      <alignment horizontal="left" vertical="center"/>
      <protection locked="0"/>
    </xf>
    <xf numFmtId="1" fontId="29" fillId="8" borderId="16" xfId="0" applyNumberFormat="1" applyFont="1" applyFill="1" applyBorder="1" applyAlignment="1" applyProtection="1">
      <alignment horizontal="left" vertical="center"/>
      <protection locked="0"/>
    </xf>
    <xf numFmtId="1" fontId="29" fillId="8" borderId="22" xfId="0" applyNumberFormat="1" applyFont="1" applyFill="1" applyBorder="1" applyAlignment="1" applyProtection="1">
      <alignment horizontal="left" vertical="center"/>
      <protection locked="0"/>
    </xf>
    <xf numFmtId="1" fontId="29" fillId="8" borderId="21" xfId="0" applyNumberFormat="1" applyFont="1" applyFill="1" applyBorder="1" applyAlignment="1" applyProtection="1">
      <alignment horizontal="left" vertical="center"/>
      <protection locked="0"/>
    </xf>
    <xf numFmtId="0" fontId="50" fillId="13" borderId="14" xfId="0" applyFont="1" applyFill="1" applyBorder="1" applyAlignment="1">
      <alignment horizontal="center" vertical="center"/>
    </xf>
    <xf numFmtId="0" fontId="34" fillId="12" borderId="14" xfId="2" applyFont="1" applyFill="1" applyBorder="1" applyAlignment="1">
      <alignment horizontal="left" vertical="center"/>
    </xf>
    <xf numFmtId="0" fontId="34" fillId="13" borderId="16" xfId="2" applyFont="1" applyFill="1" applyBorder="1" applyAlignment="1">
      <alignment horizontal="left" vertical="center"/>
    </xf>
    <xf numFmtId="0" fontId="34" fillId="13" borderId="22" xfId="2" applyFont="1" applyFill="1" applyBorder="1" applyAlignment="1">
      <alignment horizontal="left" vertical="center"/>
    </xf>
    <xf numFmtId="0" fontId="34" fillId="13" borderId="21" xfId="2" applyFont="1" applyFill="1" applyBorder="1" applyAlignment="1">
      <alignment horizontal="left" vertical="center"/>
    </xf>
    <xf numFmtId="0" fontId="52" fillId="3" borderId="14" xfId="2" applyFont="1" applyFill="1" applyBorder="1" applyAlignment="1">
      <alignment horizontal="left" vertical="center"/>
    </xf>
    <xf numFmtId="0" fontId="39" fillId="6" borderId="16" xfId="0" applyFont="1" applyFill="1" applyBorder="1" applyAlignment="1">
      <alignment horizontal="left"/>
    </xf>
    <xf numFmtId="0" fontId="39" fillId="6" borderId="22" xfId="0" applyFont="1" applyFill="1" applyBorder="1" applyAlignment="1">
      <alignment horizontal="left"/>
    </xf>
    <xf numFmtId="0" fontId="39" fillId="6" borderId="21" xfId="0" applyFont="1" applyFill="1" applyBorder="1" applyAlignment="1">
      <alignment horizontal="left"/>
    </xf>
    <xf numFmtId="0" fontId="48" fillId="12" borderId="14" xfId="0" applyFont="1" applyFill="1" applyBorder="1" applyAlignment="1">
      <alignment horizontal="left" vertical="center"/>
    </xf>
    <xf numFmtId="0" fontId="48" fillId="13" borderId="16" xfId="0" applyFont="1" applyFill="1" applyBorder="1" applyAlignment="1">
      <alignment horizontal="left" vertical="center"/>
    </xf>
    <xf numFmtId="0" fontId="48" fillId="13" borderId="22" xfId="0" applyFont="1" applyFill="1" applyBorder="1" applyAlignment="1">
      <alignment horizontal="left" vertical="center"/>
    </xf>
    <xf numFmtId="0" fontId="48" fillId="13" borderId="21" xfId="0" applyFont="1" applyFill="1" applyBorder="1" applyAlignment="1">
      <alignment horizontal="left" vertical="center"/>
    </xf>
    <xf numFmtId="0" fontId="48" fillId="8" borderId="16" xfId="0" applyFont="1" applyFill="1" applyBorder="1" applyAlignment="1">
      <alignment horizontal="center" vertical="center"/>
    </xf>
    <xf numFmtId="0" fontId="48" fillId="8" borderId="22" xfId="0" applyFont="1" applyFill="1" applyBorder="1" applyAlignment="1">
      <alignment horizontal="center" vertical="center"/>
    </xf>
    <xf numFmtId="0" fontId="48" fillId="8" borderId="21" xfId="0" applyFont="1" applyFill="1" applyBorder="1" applyAlignment="1">
      <alignment horizontal="center" vertical="center"/>
    </xf>
    <xf numFmtId="0" fontId="48" fillId="13" borderId="14" xfId="0" applyFont="1" applyFill="1" applyBorder="1" applyAlignment="1">
      <alignment horizontal="left" vertical="center"/>
    </xf>
    <xf numFmtId="0" fontId="50" fillId="12" borderId="14" xfId="0" applyFont="1" applyFill="1" applyBorder="1" applyAlignment="1">
      <alignment horizontal="center" vertical="center"/>
    </xf>
    <xf numFmtId="0" fontId="45" fillId="3" borderId="14" xfId="2" applyFont="1" applyFill="1" applyBorder="1" applyAlignment="1">
      <alignment horizontal="center" vertical="center"/>
    </xf>
    <xf numFmtId="0" fontId="0" fillId="0" borderId="0" xfId="0" applyAlignment="1" applyProtection="1">
      <alignment horizontal="center"/>
      <protection locked="0"/>
    </xf>
    <xf numFmtId="3" fontId="0" fillId="0" borderId="0" xfId="0" applyNumberFormat="1" applyAlignment="1" applyProtection="1">
      <alignment horizontal="center"/>
      <protection locked="0"/>
    </xf>
    <xf numFmtId="0" fontId="0" fillId="0" borderId="0" xfId="0" applyProtection="1">
      <protection locked="0"/>
    </xf>
    <xf numFmtId="3" fontId="0" fillId="0" borderId="0" xfId="0" applyNumberFormat="1" applyProtection="1">
      <protection locked="0"/>
    </xf>
    <xf numFmtId="0" fontId="23" fillId="0" borderId="0" xfId="2" applyFont="1" applyAlignment="1" applyProtection="1">
      <alignment vertical="center"/>
      <protection locked="0"/>
    </xf>
  </cellXfs>
  <cellStyles count="21">
    <cellStyle name="Comma" xfId="5" builtinId="3"/>
    <cellStyle name="Comma 2" xfId="8" xr:uid="{48A86E20-0DE3-4A65-AD2A-5D9F5D3C1AC2}"/>
    <cellStyle name="Comma 2 2" xfId="12" xr:uid="{3A304F33-1B31-42C4-A33D-9D2FD6415B27}"/>
    <cellStyle name="Comma 2 2 2" xfId="20" xr:uid="{A45EA0F0-EF72-401E-ADE4-F822156D429A}"/>
    <cellStyle name="Comma 2 3" xfId="16" xr:uid="{977356B5-44EC-43B3-8E80-9A9F48F09CB9}"/>
    <cellStyle name="Comma 3" xfId="10" xr:uid="{3A133A1C-41DB-4C56-AF7E-71136EB24D90}"/>
    <cellStyle name="Comma 3 2" xfId="18" xr:uid="{04B69560-31A6-481F-B3A2-B79709DB7D26}"/>
    <cellStyle name="Comma 4" xfId="14" xr:uid="{35A20A77-7DAC-407C-A122-004A53C91B5D}"/>
    <cellStyle name="Currency" xfId="4" builtinId="4"/>
    <cellStyle name="Currency 2" xfId="7" xr:uid="{D8AC2061-F776-41B1-96FC-E7454A7F9140}"/>
    <cellStyle name="Currency 2 2" xfId="11" xr:uid="{E5B04BD1-94DE-4529-AFEB-A544F09265DF}"/>
    <cellStyle name="Currency 2 2 2" xfId="19" xr:uid="{8F822597-A1E6-4E36-80F1-91A5F969428E}"/>
    <cellStyle name="Currency 2 3" xfId="15" xr:uid="{93D61DD6-8222-4F10-B302-806F9B535DDD}"/>
    <cellStyle name="Currency 3" xfId="9" xr:uid="{FADF2795-2AC8-4AED-A364-B93AB122C641}"/>
    <cellStyle name="Currency 3 2" xfId="17" xr:uid="{E7DE87D6-9FD6-44EF-9ABC-FA8BBD2198E0}"/>
    <cellStyle name="Currency 4" xfId="13" xr:uid="{B10E5E84-06B0-467A-B8AA-29737C1F64DA}"/>
    <cellStyle name="Hyperlink 2" xfId="1" xr:uid="{00000000-0005-0000-0000-000000000000}"/>
    <cellStyle name="Normal" xfId="0" builtinId="0"/>
    <cellStyle name="Normal 2" xfId="2" xr:uid="{00000000-0005-0000-0000-000002000000}"/>
    <cellStyle name="Per cent" xfId="6" builtinId="5"/>
    <cellStyle name="Percent 2" xfId="3" xr:uid="{00000000-0005-0000-0000-000003000000}"/>
  </cellStyles>
  <dxfs count="11">
    <dxf>
      <fill>
        <patternFill>
          <bgColor rgb="FF92D050"/>
        </patternFill>
      </fill>
    </dxf>
    <dxf>
      <fill>
        <patternFill>
          <bgColor rgb="FF92D050"/>
        </patternFill>
      </fill>
    </dxf>
    <dxf>
      <fill>
        <patternFill>
          <bgColor rgb="FF92D050"/>
        </patternFill>
      </fill>
    </dxf>
    <dxf>
      <fill>
        <patternFill>
          <bgColor rgb="FF92D050"/>
        </patternFill>
      </fill>
    </dxf>
    <dxf>
      <alignment horizontal="lef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4D44"/>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4F4DF"/>
      <color rgb="FF004D44"/>
      <color rgb="FFFF00FF"/>
      <color rgb="FF3A9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1320487</xdr:colOff>
      <xdr:row>4</xdr:row>
      <xdr:rowOff>81546</xdr:rowOff>
    </xdr:from>
    <xdr:to>
      <xdr:col>3</xdr:col>
      <xdr:colOff>31750</xdr:colOff>
      <xdr:row>6</xdr:row>
      <xdr:rowOff>137411</xdr:rowOff>
    </xdr:to>
    <xdr:sp macro="" textlink="">
      <xdr:nvSpPr>
        <xdr:cNvPr id="2" name="TextBox 1">
          <a:extLst>
            <a:ext uri="{FF2B5EF4-FFF2-40B4-BE49-F238E27FC236}">
              <a16:creationId xmlns:a16="http://schemas.microsoft.com/office/drawing/2014/main" id="{855E54C8-4635-4775-A1F1-0D10208C6645}"/>
            </a:ext>
          </a:extLst>
        </xdr:cNvPr>
        <xdr:cNvSpPr txBox="1"/>
      </xdr:nvSpPr>
      <xdr:spPr>
        <a:xfrm>
          <a:off x="2611654" y="1309213"/>
          <a:ext cx="14184096" cy="669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3600" b="1">
              <a:solidFill>
                <a:srgbClr val="004D44"/>
              </a:solidFill>
              <a:latin typeface="Calibri Light" panose="020F0302020204030204" pitchFamily="34" charset="0"/>
              <a:cs typeface="Calibri Light" panose="020F0302020204030204" pitchFamily="34" charset="0"/>
            </a:rPr>
            <a:t>Post Primary Schoolbooks - Appendix</a:t>
          </a:r>
          <a:r>
            <a:rPr lang="en-IE" sz="3600" b="1" baseline="0">
              <a:solidFill>
                <a:srgbClr val="004D44"/>
              </a:solidFill>
              <a:latin typeface="Calibri Light" panose="020F0302020204030204" pitchFamily="34" charset="0"/>
              <a:cs typeface="Calibri Light" panose="020F0302020204030204" pitchFamily="34" charset="0"/>
            </a:rPr>
            <a:t> 2 Pricing Schedule School Instructions</a:t>
          </a:r>
          <a:endParaRPr lang="en-IE" sz="3600" b="1">
            <a:solidFill>
              <a:srgbClr val="004D44"/>
            </a:solidFill>
            <a:latin typeface="Calibri Light" panose="020F0302020204030204" pitchFamily="34" charset="0"/>
            <a:cs typeface="Calibri Light" panose="020F0302020204030204" pitchFamily="34" charset="0"/>
          </a:endParaRPr>
        </a:p>
      </xdr:txBody>
    </xdr:sp>
    <xdr:clientData/>
  </xdr:twoCellAnchor>
  <xdr:twoCellAnchor editAs="oneCell">
    <xdr:from>
      <xdr:col>1</xdr:col>
      <xdr:colOff>344714</xdr:colOff>
      <xdr:row>0</xdr:row>
      <xdr:rowOff>0</xdr:rowOff>
    </xdr:from>
    <xdr:to>
      <xdr:col>2</xdr:col>
      <xdr:colOff>4720236</xdr:colOff>
      <xdr:row>6</xdr:row>
      <xdr:rowOff>110474</xdr:rowOff>
    </xdr:to>
    <xdr:pic>
      <xdr:nvPicPr>
        <xdr:cNvPr id="3" name="Picture 2">
          <a:extLst>
            <a:ext uri="{FF2B5EF4-FFF2-40B4-BE49-F238E27FC236}">
              <a16:creationId xmlns:a16="http://schemas.microsoft.com/office/drawing/2014/main" id="{E1D88739-AA82-4C89-B316-4FB613D50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514" y="0"/>
          <a:ext cx="4961718" cy="193165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3015836</xdr:colOff>
      <xdr:row>6</xdr:row>
      <xdr:rowOff>110474</xdr:rowOff>
    </xdr:to>
    <xdr:pic>
      <xdr:nvPicPr>
        <xdr:cNvPr id="2" name="Picture 1">
          <a:extLst>
            <a:ext uri="{FF2B5EF4-FFF2-40B4-BE49-F238E27FC236}">
              <a16:creationId xmlns:a16="http://schemas.microsoft.com/office/drawing/2014/main" id="{F7BEEA28-00C9-4AB1-9E0C-979DB3BB85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0"/>
          <a:ext cx="4968461" cy="193927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627067</xdr:colOff>
      <xdr:row>4</xdr:row>
      <xdr:rowOff>57870</xdr:rowOff>
    </xdr:from>
    <xdr:to>
      <xdr:col>24</xdr:col>
      <xdr:colOff>11205</xdr:colOff>
      <xdr:row>6</xdr:row>
      <xdr:rowOff>111830</xdr:rowOff>
    </xdr:to>
    <xdr:sp macro="" textlink="">
      <xdr:nvSpPr>
        <xdr:cNvPr id="2" name="TextBox 1">
          <a:extLst>
            <a:ext uri="{FF2B5EF4-FFF2-40B4-BE49-F238E27FC236}">
              <a16:creationId xmlns:a16="http://schemas.microsoft.com/office/drawing/2014/main" id="{14C4EB5C-EDF1-406B-B13F-405E69A115DA}"/>
            </a:ext>
          </a:extLst>
        </xdr:cNvPr>
        <xdr:cNvSpPr txBox="1"/>
      </xdr:nvSpPr>
      <xdr:spPr>
        <a:xfrm>
          <a:off x="2632920" y="1312929"/>
          <a:ext cx="11060667" cy="681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3600" b="1">
              <a:solidFill>
                <a:srgbClr val="004D44"/>
              </a:solidFill>
              <a:latin typeface="Calibri Light" panose="020F0302020204030204" pitchFamily="34" charset="0"/>
              <a:cs typeface="Calibri Light" panose="020F0302020204030204" pitchFamily="34" charset="0"/>
            </a:rPr>
            <a:t>Post Primary Schoolbooks - Junior Cert Schoolbook List</a:t>
          </a:r>
        </a:p>
      </xdr:txBody>
    </xdr:sp>
    <xdr:clientData/>
  </xdr:twoCellAnchor>
  <xdr:twoCellAnchor editAs="oneCell">
    <xdr:from>
      <xdr:col>1</xdr:col>
      <xdr:colOff>344714</xdr:colOff>
      <xdr:row>0</xdr:row>
      <xdr:rowOff>0</xdr:rowOff>
    </xdr:from>
    <xdr:to>
      <xdr:col>2</xdr:col>
      <xdr:colOff>4134857</xdr:colOff>
      <xdr:row>6</xdr:row>
      <xdr:rowOff>95234</xdr:rowOff>
    </xdr:to>
    <xdr:pic>
      <xdr:nvPicPr>
        <xdr:cNvPr id="3" name="Picture 2">
          <a:extLst>
            <a:ext uri="{FF2B5EF4-FFF2-40B4-BE49-F238E27FC236}">
              <a16:creationId xmlns:a16="http://schemas.microsoft.com/office/drawing/2014/main" id="{9434CC21-FABB-46A6-A7E8-4C3C2862F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714" y="0"/>
          <a:ext cx="5002171" cy="196975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627067</xdr:colOff>
      <xdr:row>4</xdr:row>
      <xdr:rowOff>57870</xdr:rowOff>
    </xdr:from>
    <xdr:to>
      <xdr:col>24</xdr:col>
      <xdr:colOff>11205</xdr:colOff>
      <xdr:row>6</xdr:row>
      <xdr:rowOff>111830</xdr:rowOff>
    </xdr:to>
    <xdr:sp macro="" textlink="">
      <xdr:nvSpPr>
        <xdr:cNvPr id="2" name="TextBox 1">
          <a:extLst>
            <a:ext uri="{FF2B5EF4-FFF2-40B4-BE49-F238E27FC236}">
              <a16:creationId xmlns:a16="http://schemas.microsoft.com/office/drawing/2014/main" id="{14767306-2D38-4C8F-8A45-C681D6785A3C}"/>
            </a:ext>
          </a:extLst>
        </xdr:cNvPr>
        <xdr:cNvSpPr txBox="1"/>
      </xdr:nvSpPr>
      <xdr:spPr>
        <a:xfrm>
          <a:off x="2160592" y="1277070"/>
          <a:ext cx="26216063" cy="66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3600" b="1">
              <a:solidFill>
                <a:srgbClr val="004D44"/>
              </a:solidFill>
              <a:latin typeface="Calibri Light" panose="020F0302020204030204" pitchFamily="34" charset="0"/>
              <a:cs typeface="Calibri Light" panose="020F0302020204030204" pitchFamily="34" charset="0"/>
            </a:rPr>
            <a:t>Post Primary Schoolbooks - Leaving</a:t>
          </a:r>
          <a:r>
            <a:rPr lang="en-IE" sz="3600" b="1" baseline="0">
              <a:solidFill>
                <a:srgbClr val="004D44"/>
              </a:solidFill>
              <a:latin typeface="Calibri Light" panose="020F0302020204030204" pitchFamily="34" charset="0"/>
              <a:cs typeface="Calibri Light" panose="020F0302020204030204" pitchFamily="34" charset="0"/>
            </a:rPr>
            <a:t> </a:t>
          </a:r>
          <a:r>
            <a:rPr lang="en-IE" sz="3600" b="1">
              <a:solidFill>
                <a:srgbClr val="004D44"/>
              </a:solidFill>
              <a:latin typeface="Calibri Light" panose="020F0302020204030204" pitchFamily="34" charset="0"/>
              <a:cs typeface="Calibri Light" panose="020F0302020204030204" pitchFamily="34" charset="0"/>
            </a:rPr>
            <a:t>Cert Schoolbook List</a:t>
          </a:r>
        </a:p>
      </xdr:txBody>
    </xdr:sp>
    <xdr:clientData/>
  </xdr:twoCellAnchor>
  <xdr:twoCellAnchor editAs="oneCell">
    <xdr:from>
      <xdr:col>1</xdr:col>
      <xdr:colOff>344714</xdr:colOff>
      <xdr:row>0</xdr:row>
      <xdr:rowOff>0</xdr:rowOff>
    </xdr:from>
    <xdr:to>
      <xdr:col>2</xdr:col>
      <xdr:colOff>4131047</xdr:colOff>
      <xdr:row>6</xdr:row>
      <xdr:rowOff>99044</xdr:rowOff>
    </xdr:to>
    <xdr:pic>
      <xdr:nvPicPr>
        <xdr:cNvPr id="3" name="Picture 2">
          <a:extLst>
            <a:ext uri="{FF2B5EF4-FFF2-40B4-BE49-F238E27FC236}">
              <a16:creationId xmlns:a16="http://schemas.microsoft.com/office/drawing/2014/main" id="{B0B4B20F-17A5-4C31-A45D-CCCC1E35B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614" y="0"/>
          <a:ext cx="4965528" cy="19392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518169</xdr:colOff>
      <xdr:row>6</xdr:row>
      <xdr:rowOff>110474</xdr:rowOff>
    </xdr:to>
    <xdr:pic>
      <xdr:nvPicPr>
        <xdr:cNvPr id="3" name="Picture 2">
          <a:extLst>
            <a:ext uri="{FF2B5EF4-FFF2-40B4-BE49-F238E27FC236}">
              <a16:creationId xmlns:a16="http://schemas.microsoft.com/office/drawing/2014/main" id="{55CC1DE2-9EE8-42A9-A8A3-80F4BD679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243" y="0"/>
          <a:ext cx="4975869" cy="193927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global.kpmg.com/USERS/cfearon/Documents/Project%20management%20framewor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6.%20Projects\Start%20Mortgages\Regulatory%20Assessment%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O Master"/>
      <sheetName val="Index"/>
      <sheetName val="Maturity"/>
      <sheetName val="1. Identify (figure)"/>
      <sheetName val="1(a) Capability"/>
      <sheetName val="1(b) Needs"/>
      <sheetName val="1(c) Scope"/>
      <sheetName val="1(d) "/>
      <sheetName val="PMO Activities By Process Group"/>
      <sheetName val="Snapshot-Assessment"/>
      <sheetName val="Heat Map"/>
      <sheetName val="2. Define "/>
      <sheetName val="3. Deliver"/>
      <sheetName val="4. Close"/>
      <sheetName val="Risk Matrix Explanation"/>
      <sheetName val="RAID Standards"/>
      <sheetName val="Dropdowns"/>
      <sheetName val="Drop Downs"/>
      <sheetName val="Sheet2"/>
      <sheetName val="Source"/>
      <sheetName val="Drop Down "/>
      <sheetName val="Data Validation"/>
      <sheetName val="Tem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MO Activities By Process Group"/>
      <sheetName val="Assessment"/>
      <sheetName val="Heat Map"/>
      <sheetName val="Sheet3"/>
    </sheetNames>
    <sheetDataSet>
      <sheetData sheetId="0"/>
      <sheetData sheetId="1"/>
      <sheetData sheetId="2"/>
      <sheetData sheetId="3" refreshError="1"/>
      <sheetData sheetId="4"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D9FB4D-3579-4037-A9B7-2A853ABE6EE1}" name="Table14" displayName="Table14" ref="B12:C19" totalsRowShown="0" headerRowDxfId="10" dataDxfId="8" headerRowBorderDxfId="9" tableBorderDxfId="7" totalsRowBorderDxfId="6">
  <tableColumns count="2">
    <tableColumn id="1" xr3:uid="{0F829E1D-BDDA-4C8A-B925-46888C0C5082}" name="#" dataDxfId="5"/>
    <tableColumn id="2" xr3:uid="{E797E86B-0883-4637-AD1A-58D6D104E2FD}" name="Instructions for Schools to Follow" dataDxfId="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9E9DA-98E4-4953-BC86-39FE76DCFF1F}">
  <sheetPr codeName="Sheet1">
    <tabColor rgb="FFFF0000"/>
    <pageSetUpPr fitToPage="1"/>
  </sheetPr>
  <dimension ref="B1:H19"/>
  <sheetViews>
    <sheetView showGridLines="0" zoomScaleNormal="100" zoomScaleSheetLayoutView="110" workbookViewId="0">
      <selection activeCell="C14" sqref="C14"/>
    </sheetView>
  </sheetViews>
  <sheetFormatPr defaultColWidth="0.140625" defaultRowHeight="15.6" customHeight="1"/>
  <cols>
    <col min="1" max="1" width="5.140625" style="329" customWidth="1"/>
    <col min="2" max="2" width="9.140625" style="326" customWidth="1"/>
    <col min="3" max="3" width="232" style="326" customWidth="1"/>
    <col min="4" max="4" width="17.42578125" style="329" customWidth="1"/>
    <col min="5" max="5" width="17.42578125" style="333" customWidth="1"/>
    <col min="6" max="6" width="22" style="333" customWidth="1"/>
    <col min="7" max="7" width="15.42578125" style="326" customWidth="1"/>
    <col min="8" max="8" width="15.42578125" style="328" customWidth="1"/>
    <col min="9" max="9" width="68.140625" style="329" customWidth="1"/>
    <col min="10" max="10" width="23.140625" style="329" customWidth="1"/>
    <col min="11" max="11" width="4.85546875" style="329" customWidth="1"/>
    <col min="12" max="12" width="1.85546875" style="329" customWidth="1"/>
    <col min="13" max="13" width="3.5703125" style="329" customWidth="1"/>
    <col min="14" max="14" width="29.28515625" style="329" customWidth="1"/>
    <col min="15" max="60" width="15.42578125" style="329" customWidth="1"/>
    <col min="61" max="16384" width="0.140625" style="329"/>
  </cols>
  <sheetData>
    <row r="1" spans="2:8" ht="24.6" customHeight="1">
      <c r="D1" s="326"/>
      <c r="E1" s="327"/>
      <c r="F1" s="327"/>
    </row>
    <row r="2" spans="2:8" ht="24.6" customHeight="1">
      <c r="D2" s="326"/>
      <c r="E2" s="327"/>
      <c r="F2" s="327"/>
    </row>
    <row r="3" spans="2:8" ht="24.6" customHeight="1">
      <c r="C3" s="330"/>
      <c r="E3" s="331"/>
      <c r="F3" s="332"/>
      <c r="G3" s="329"/>
    </row>
    <row r="4" spans="2:8" ht="24.6" customHeight="1"/>
    <row r="5" spans="2:8" ht="24.6" customHeight="1">
      <c r="C5" s="334"/>
      <c r="D5" s="335"/>
      <c r="E5" s="336"/>
      <c r="F5" s="336"/>
      <c r="G5" s="337"/>
    </row>
    <row r="6" spans="2:8" ht="24.6" customHeight="1">
      <c r="C6" s="334"/>
      <c r="E6" s="338"/>
      <c r="F6" s="338"/>
      <c r="G6" s="339"/>
    </row>
    <row r="7" spans="2:8" s="344" customFormat="1" ht="11.1" customHeight="1">
      <c r="B7" s="326"/>
      <c r="C7" s="334"/>
      <c r="D7" s="340"/>
      <c r="E7" s="341"/>
      <c r="F7" s="341"/>
      <c r="G7" s="342"/>
      <c r="H7" s="343"/>
    </row>
    <row r="8" spans="2:8" s="344" customFormat="1" ht="24" customHeight="1" thickBot="1">
      <c r="B8" s="345"/>
      <c r="C8" s="345"/>
      <c r="D8" s="346"/>
      <c r="E8" s="347"/>
      <c r="F8" s="347"/>
      <c r="G8" s="348"/>
      <c r="H8" s="343"/>
    </row>
    <row r="9" spans="2:8" ht="24" customHeight="1">
      <c r="C9" s="349"/>
      <c r="D9" s="350"/>
      <c r="E9" s="351"/>
    </row>
    <row r="10" spans="2:8" ht="24" customHeight="1">
      <c r="C10" s="352" t="s">
        <v>1453</v>
      </c>
    </row>
    <row r="11" spans="2:8" ht="24" customHeight="1">
      <c r="C11" s="349"/>
    </row>
    <row r="12" spans="2:8" ht="30.75" customHeight="1">
      <c r="B12" s="165" t="s">
        <v>0</v>
      </c>
      <c r="C12" s="165" t="s">
        <v>1</v>
      </c>
    </row>
    <row r="13" spans="2:8" s="333" customFormat="1" ht="34.5" customHeight="1">
      <c r="B13" s="61">
        <v>1</v>
      </c>
      <c r="C13" s="353" t="s">
        <v>1504</v>
      </c>
      <c r="G13" s="327"/>
      <c r="H13" s="354"/>
    </row>
    <row r="14" spans="2:8" s="333" customFormat="1" ht="57" customHeight="1">
      <c r="B14" s="84">
        <v>2</v>
      </c>
      <c r="C14" s="87" t="s">
        <v>1505</v>
      </c>
      <c r="G14" s="327"/>
      <c r="H14" s="354"/>
    </row>
    <row r="15" spans="2:8" s="333" customFormat="1" ht="57" customHeight="1">
      <c r="B15" s="84">
        <v>3</v>
      </c>
      <c r="C15" s="87" t="s">
        <v>1506</v>
      </c>
      <c r="G15" s="327"/>
      <c r="H15" s="354"/>
    </row>
    <row r="16" spans="2:8" s="333" customFormat="1" ht="57" customHeight="1">
      <c r="B16" s="84">
        <v>4</v>
      </c>
      <c r="C16" s="87" t="s">
        <v>1507</v>
      </c>
      <c r="G16" s="327"/>
      <c r="H16" s="354"/>
    </row>
    <row r="17" spans="2:8" s="333" customFormat="1" ht="57" customHeight="1">
      <c r="B17" s="355">
        <v>5</v>
      </c>
      <c r="C17" s="87" t="s">
        <v>1508</v>
      </c>
      <c r="G17" s="327"/>
      <c r="H17" s="354"/>
    </row>
    <row r="18" spans="2:8" s="333" customFormat="1" ht="87.75" customHeight="1">
      <c r="B18" s="356">
        <v>6</v>
      </c>
      <c r="C18" s="357" t="s">
        <v>1510</v>
      </c>
      <c r="G18" s="327"/>
      <c r="H18" s="354"/>
    </row>
    <row r="19" spans="2:8" s="333" customFormat="1" ht="87.75" customHeight="1">
      <c r="B19" s="356">
        <v>7</v>
      </c>
      <c r="C19" s="358" t="s">
        <v>1511</v>
      </c>
      <c r="G19" s="327"/>
      <c r="H19" s="354"/>
    </row>
  </sheetData>
  <printOptions horizontalCentered="1"/>
  <pageMargins left="0.25" right="0.25" top="0.75" bottom="0.75" header="0.3" footer="0.3"/>
  <pageSetup paperSize="8" scale="86"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BA6EA-DDAA-40A1-9EA9-51371C74C80A}">
  <sheetPr>
    <tabColor rgb="FFE4F4DF"/>
    <pageSetUpPr fitToPage="1"/>
  </sheetPr>
  <dimension ref="B1:I44"/>
  <sheetViews>
    <sheetView showGridLines="0" topLeftCell="A16" zoomScale="90" zoomScaleNormal="90" zoomScaleSheetLayoutView="110" workbookViewId="0">
      <selection activeCell="D27" sqref="D27"/>
    </sheetView>
  </sheetViews>
  <sheetFormatPr defaultColWidth="0.140625" defaultRowHeight="15.6" customHeight="1"/>
  <cols>
    <col min="1" max="1" width="5.140625" style="12" customWidth="1"/>
    <col min="2" max="2" width="11.85546875" style="12" customWidth="1"/>
    <col min="3" max="3" width="17.42578125" style="13" customWidth="1"/>
    <col min="4" max="4" width="83" style="13" customWidth="1"/>
    <col min="5" max="5" width="38.85546875" style="13" customWidth="1"/>
    <col min="6" max="6" width="79.5703125" style="13" customWidth="1"/>
    <col min="7" max="7" width="22" style="14" customWidth="1"/>
    <col min="8" max="8" width="15.42578125" style="13" customWidth="1"/>
    <col min="9" max="9" width="15.42578125" style="39" customWidth="1"/>
    <col min="10" max="10" width="68.140625" style="12" customWidth="1"/>
    <col min="11" max="11" width="23.140625" style="12" customWidth="1"/>
    <col min="12" max="12" width="4.85546875" style="12" customWidth="1"/>
    <col min="13" max="13" width="1.85546875" style="12" customWidth="1"/>
    <col min="14" max="14" width="3.5703125" style="12" customWidth="1"/>
    <col min="15" max="15" width="29.28515625" style="12" customWidth="1"/>
    <col min="16" max="61" width="15.42578125" style="12" customWidth="1"/>
    <col min="62" max="16384" width="0.140625" style="12"/>
  </cols>
  <sheetData>
    <row r="1" spans="2:9" ht="24.6" customHeight="1">
      <c r="G1" s="15"/>
    </row>
    <row r="2" spans="2:9" ht="24.6" customHeight="1">
      <c r="G2" s="15"/>
    </row>
    <row r="3" spans="2:9" ht="24.6" customHeight="1">
      <c r="D3" s="16"/>
      <c r="F3" s="16"/>
      <c r="G3" s="18"/>
      <c r="H3" s="12"/>
    </row>
    <row r="4" spans="2:9" ht="24.6" customHeight="1"/>
    <row r="5" spans="2:9" ht="24.6" customHeight="1">
      <c r="D5" s="19"/>
      <c r="F5" s="19"/>
      <c r="G5" s="33"/>
      <c r="H5" s="34"/>
    </row>
    <row r="6" spans="2:9" ht="24.6" customHeight="1">
      <c r="D6" s="19"/>
      <c r="F6" s="19"/>
      <c r="G6" s="20"/>
      <c r="H6" s="21"/>
    </row>
    <row r="7" spans="2:9" s="22" customFormat="1" ht="12">
      <c r="C7" s="13"/>
      <c r="D7" s="19"/>
      <c r="E7" s="13"/>
      <c r="F7" s="19"/>
      <c r="G7" s="35"/>
      <c r="H7" s="36"/>
      <c r="I7" s="40"/>
    </row>
    <row r="8" spans="2:9" s="22" customFormat="1" ht="36.75" customHeight="1">
      <c r="B8" s="189" t="s">
        <v>1454</v>
      </c>
      <c r="C8" s="13"/>
      <c r="D8" s="19"/>
      <c r="E8" s="13"/>
      <c r="F8" s="19"/>
      <c r="G8" s="35"/>
      <c r="H8" s="36"/>
      <c r="I8" s="40"/>
    </row>
    <row r="9" spans="2:9" s="22" customFormat="1" ht="48" customHeight="1" thickBot="1">
      <c r="B9" s="780" t="s">
        <v>1455</v>
      </c>
      <c r="C9" s="781"/>
      <c r="D9" s="781"/>
      <c r="E9" s="781"/>
      <c r="F9" s="325" t="s">
        <v>1456</v>
      </c>
      <c r="G9"/>
      <c r="H9"/>
      <c r="I9" s="40"/>
    </row>
    <row r="10" spans="2:9" ht="24.75" customHeight="1">
      <c r="D10" s="26"/>
      <c r="F10" s="26"/>
    </row>
    <row r="11" spans="2:9" ht="24.75" customHeight="1">
      <c r="B11" s="782" t="s">
        <v>1412</v>
      </c>
      <c r="C11" s="782"/>
      <c r="D11" s="782"/>
      <c r="E11" s="782"/>
      <c r="F11" s="782"/>
      <c r="G11" s="179"/>
    </row>
    <row r="12" spans="2:9" ht="24.75" customHeight="1">
      <c r="D12" s="26"/>
      <c r="F12" s="26"/>
    </row>
    <row r="13" spans="2:9" ht="24.75" customHeight="1">
      <c r="B13" s="771" t="s">
        <v>1413</v>
      </c>
      <c r="C13" s="772"/>
      <c r="D13" s="783" t="s">
        <v>1417</v>
      </c>
      <c r="E13" s="783"/>
      <c r="F13" s="26"/>
    </row>
    <row r="14" spans="2:9" ht="24.75" customHeight="1">
      <c r="B14" s="771" t="s">
        <v>1414</v>
      </c>
      <c r="C14" s="772"/>
      <c r="D14" s="784" t="s">
        <v>1416</v>
      </c>
      <c r="E14" s="784"/>
      <c r="F14" s="26"/>
    </row>
    <row r="15" spans="2:9" ht="24.75" customHeight="1">
      <c r="B15" s="771" t="s">
        <v>1415</v>
      </c>
      <c r="C15" s="772"/>
      <c r="D15" s="774" t="s">
        <v>1418</v>
      </c>
      <c r="E15" s="775"/>
      <c r="F15" s="324" t="s">
        <v>1440</v>
      </c>
    </row>
    <row r="16" spans="2:9" ht="24.75" customHeight="1">
      <c r="B16" s="771" t="s">
        <v>1441</v>
      </c>
      <c r="C16" s="772"/>
      <c r="D16" s="776" t="s">
        <v>1442</v>
      </c>
      <c r="E16" s="776"/>
      <c r="F16" s="182"/>
    </row>
    <row r="17" spans="2:9" ht="24.75" customHeight="1">
      <c r="C17" s="186"/>
      <c r="D17" s="26"/>
      <c r="F17" s="26"/>
    </row>
    <row r="18" spans="2:9" ht="24.75" customHeight="1">
      <c r="B18" s="777" t="s">
        <v>1444</v>
      </c>
      <c r="C18" s="778"/>
      <c r="D18" s="779"/>
      <c r="E18" s="777" t="s">
        <v>1445</v>
      </c>
      <c r="F18" s="779"/>
    </row>
    <row r="19" spans="2:9" ht="24.75" customHeight="1">
      <c r="B19" s="771" t="s">
        <v>2</v>
      </c>
      <c r="C19" s="772"/>
      <c r="D19" s="188" t="s">
        <v>1451</v>
      </c>
      <c r="E19" s="185" t="s">
        <v>1443</v>
      </c>
      <c r="F19" s="183"/>
    </row>
    <row r="20" spans="2:9" s="14" customFormat="1" ht="24.75" customHeight="1">
      <c r="B20" s="771" t="s">
        <v>1446</v>
      </c>
      <c r="C20" s="772"/>
      <c r="D20" s="321" t="s">
        <v>1451</v>
      </c>
      <c r="E20" s="187" t="s">
        <v>1446</v>
      </c>
      <c r="F20" s="323"/>
      <c r="H20" s="15"/>
      <c r="I20" s="121"/>
    </row>
    <row r="21" spans="2:9" s="14" customFormat="1" ht="24.75" customHeight="1">
      <c r="B21" s="771" t="s">
        <v>3</v>
      </c>
      <c r="C21" s="772"/>
      <c r="D21" s="321" t="s">
        <v>1451</v>
      </c>
      <c r="E21" s="187" t="s">
        <v>1447</v>
      </c>
      <c r="F21" s="323"/>
      <c r="H21" s="15"/>
      <c r="I21" s="121"/>
    </row>
    <row r="22" spans="2:9" s="14" customFormat="1" ht="24.75" customHeight="1">
      <c r="B22" s="771" t="s">
        <v>1452</v>
      </c>
      <c r="C22" s="772"/>
      <c r="D22" s="321" t="s">
        <v>1451</v>
      </c>
      <c r="E22" s="187" t="s">
        <v>1448</v>
      </c>
      <c r="F22" s="323"/>
      <c r="H22" s="15"/>
      <c r="I22" s="121"/>
    </row>
    <row r="23" spans="2:9" s="14" customFormat="1" ht="24.75" customHeight="1">
      <c r="B23" s="771" t="s">
        <v>4</v>
      </c>
      <c r="C23" s="772"/>
      <c r="D23" s="322" t="s">
        <v>1509</v>
      </c>
      <c r="E23" s="187" t="s">
        <v>1449</v>
      </c>
      <c r="F23" s="323"/>
      <c r="H23" s="15"/>
      <c r="I23" s="121"/>
    </row>
    <row r="24" spans="2:9" s="14" customFormat="1" ht="24.75" customHeight="1">
      <c r="B24" s="771" t="s">
        <v>5</v>
      </c>
      <c r="C24" s="772"/>
      <c r="D24" s="322" t="s">
        <v>1509</v>
      </c>
      <c r="E24" s="187" t="s">
        <v>1450</v>
      </c>
      <c r="F24" s="323"/>
      <c r="H24" s="15"/>
      <c r="I24" s="121"/>
    </row>
    <row r="25" spans="2:9" s="14" customFormat="1" ht="24.75" customHeight="1">
      <c r="B25" s="771" t="s">
        <v>6</v>
      </c>
      <c r="C25" s="772"/>
      <c r="D25" s="322" t="s">
        <v>1509</v>
      </c>
      <c r="E25" s="184"/>
      <c r="F25" s="184"/>
      <c r="H25" s="15"/>
      <c r="I25" s="121"/>
    </row>
    <row r="26" spans="2:9" s="14" customFormat="1" ht="24.75" customHeight="1">
      <c r="B26" s="771" t="s">
        <v>7</v>
      </c>
      <c r="C26" s="772"/>
      <c r="D26" s="322" t="s">
        <v>1509</v>
      </c>
      <c r="E26" s="184"/>
      <c r="F26" s="184"/>
      <c r="H26" s="15"/>
      <c r="I26" s="121"/>
    </row>
    <row r="27" spans="2:9" ht="24.75" customHeight="1">
      <c r="B27" s="771" t="s">
        <v>8</v>
      </c>
      <c r="C27" s="772"/>
      <c r="D27" s="322" t="s">
        <v>1509</v>
      </c>
      <c r="E27" s="184"/>
      <c r="F27" s="184"/>
    </row>
    <row r="28" spans="2:9" ht="24.75" customHeight="1"/>
    <row r="29" spans="2:9" ht="24.75" customHeight="1"/>
    <row r="30" spans="2:9" ht="34.5" customHeight="1">
      <c r="B30" s="773" t="s">
        <v>1494</v>
      </c>
      <c r="C30" s="773"/>
      <c r="D30" s="773"/>
      <c r="E30" s="773"/>
    </row>
    <row r="31" spans="2:9" ht="24" customHeight="1">
      <c r="B31" s="181">
        <v>1</v>
      </c>
      <c r="C31" s="767" t="s">
        <v>1458</v>
      </c>
      <c r="D31" s="768"/>
      <c r="E31" s="769"/>
    </row>
    <row r="32" spans="2:9" ht="24" customHeight="1">
      <c r="B32" s="181">
        <f>B31+1</f>
        <v>2</v>
      </c>
      <c r="C32" s="767" t="s">
        <v>1459</v>
      </c>
      <c r="D32" s="768"/>
      <c r="E32" s="769"/>
    </row>
    <row r="33" spans="2:9" ht="30.75" customHeight="1">
      <c r="B33" s="181">
        <f t="shared" ref="B33:B40" si="0">B32+1</f>
        <v>3</v>
      </c>
      <c r="C33" s="761" t="s">
        <v>1501</v>
      </c>
      <c r="D33" s="762"/>
      <c r="E33" s="763"/>
    </row>
    <row r="34" spans="2:9" ht="30.75" customHeight="1">
      <c r="B34" s="181">
        <f t="shared" si="0"/>
        <v>4</v>
      </c>
      <c r="C34" s="764" t="s">
        <v>1491</v>
      </c>
      <c r="D34" s="765"/>
      <c r="E34" s="766"/>
    </row>
    <row r="35" spans="2:9" ht="30.75" customHeight="1">
      <c r="B35" s="181">
        <f t="shared" si="0"/>
        <v>5</v>
      </c>
      <c r="C35" s="764" t="s">
        <v>1492</v>
      </c>
      <c r="D35" s="765"/>
      <c r="E35" s="766"/>
    </row>
    <row r="36" spans="2:9" ht="30.75" customHeight="1">
      <c r="B36" s="181">
        <f t="shared" si="0"/>
        <v>6</v>
      </c>
      <c r="C36" s="764" t="s">
        <v>1496</v>
      </c>
      <c r="D36" s="765"/>
      <c r="E36" s="766"/>
    </row>
    <row r="37" spans="2:9" ht="30.75" customHeight="1">
      <c r="B37" s="181">
        <f t="shared" si="0"/>
        <v>7</v>
      </c>
      <c r="C37" s="764" t="s">
        <v>1493</v>
      </c>
      <c r="D37" s="765"/>
      <c r="E37" s="766"/>
    </row>
    <row r="38" spans="2:9" s="13" customFormat="1" ht="30.75" customHeight="1">
      <c r="B38" s="181">
        <f t="shared" si="0"/>
        <v>8</v>
      </c>
      <c r="C38" s="764" t="s">
        <v>1460</v>
      </c>
      <c r="D38" s="765"/>
      <c r="E38" s="766"/>
      <c r="G38" s="14"/>
      <c r="I38" s="39"/>
    </row>
    <row r="39" spans="2:9" s="13" customFormat="1" ht="48.75" customHeight="1">
      <c r="B39" s="181">
        <f t="shared" si="0"/>
        <v>9</v>
      </c>
      <c r="C39" s="764" t="s">
        <v>1495</v>
      </c>
      <c r="D39" s="765"/>
      <c r="E39" s="766"/>
      <c r="G39" s="14"/>
      <c r="I39" s="39"/>
    </row>
    <row r="40" spans="2:9" s="13" customFormat="1" ht="30.75" customHeight="1">
      <c r="B40" s="181">
        <f t="shared" si="0"/>
        <v>10</v>
      </c>
      <c r="C40" s="764" t="s">
        <v>1503</v>
      </c>
      <c r="D40" s="765"/>
      <c r="E40" s="766"/>
      <c r="G40" s="14"/>
      <c r="I40" s="39"/>
    </row>
    <row r="41" spans="2:9" s="13" customFormat="1" ht="30.75" customHeight="1">
      <c r="B41" s="181">
        <f t="shared" ref="B41:B42" si="1">B40+1</f>
        <v>11</v>
      </c>
      <c r="C41" s="767" t="s">
        <v>1502</v>
      </c>
      <c r="D41" s="768"/>
      <c r="E41" s="769"/>
      <c r="G41" s="14"/>
      <c r="I41" s="39"/>
    </row>
    <row r="42" spans="2:9" s="13" customFormat="1" ht="30.75" customHeight="1">
      <c r="B42" s="181">
        <f t="shared" si="1"/>
        <v>12</v>
      </c>
      <c r="C42" s="770" t="s">
        <v>1490</v>
      </c>
      <c r="D42" s="765"/>
      <c r="E42" s="766"/>
      <c r="G42" s="14"/>
      <c r="I42" s="39"/>
    </row>
    <row r="43" spans="2:9" s="13" customFormat="1" ht="24" customHeight="1">
      <c r="B43" s="12"/>
      <c r="G43" s="14"/>
      <c r="I43" s="39"/>
    </row>
    <row r="44" spans="2:9" s="13" customFormat="1" ht="24" customHeight="1">
      <c r="B44" s="12"/>
      <c r="G44" s="14"/>
      <c r="I44" s="39"/>
    </row>
  </sheetData>
  <mergeCells count="34">
    <mergeCell ref="B9:E9"/>
    <mergeCell ref="B11:F11"/>
    <mergeCell ref="B13:C13"/>
    <mergeCell ref="D13:E13"/>
    <mergeCell ref="B14:C14"/>
    <mergeCell ref="D14:E14"/>
    <mergeCell ref="B15:C15"/>
    <mergeCell ref="D15:E15"/>
    <mergeCell ref="B16:C16"/>
    <mergeCell ref="D16:E16"/>
    <mergeCell ref="B18:D18"/>
    <mergeCell ref="E18:F18"/>
    <mergeCell ref="C32:E32"/>
    <mergeCell ref="B19:C19"/>
    <mergeCell ref="B20:C20"/>
    <mergeCell ref="B21:C21"/>
    <mergeCell ref="B22:C22"/>
    <mergeCell ref="B23:C23"/>
    <mergeCell ref="B24:C24"/>
    <mergeCell ref="B25:C25"/>
    <mergeCell ref="B26:C26"/>
    <mergeCell ref="B27:C27"/>
    <mergeCell ref="B30:E30"/>
    <mergeCell ref="C31:E31"/>
    <mergeCell ref="C38:E38"/>
    <mergeCell ref="C39:E39"/>
    <mergeCell ref="C40:E40"/>
    <mergeCell ref="C41:E41"/>
    <mergeCell ref="C42:E42"/>
    <mergeCell ref="C33:E33"/>
    <mergeCell ref="C34:E34"/>
    <mergeCell ref="C35:E35"/>
    <mergeCell ref="C37:E37"/>
    <mergeCell ref="C36:E36"/>
  </mergeCells>
  <printOptions horizontalCentered="1"/>
  <pageMargins left="0.25" right="0.25" top="0.75" bottom="0.75" header="0.3" footer="0.3"/>
  <pageSetup paperSize="8" scale="8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49E220-83FE-4E9A-92C2-19D50EA9ABF4}">
          <x14:formula1>
            <xm:f>Data!$B$2:$B$23</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4A8C-A868-4E4E-A725-6E84CBCE70D5}">
  <sheetPr>
    <tabColor rgb="FF004D44"/>
  </sheetPr>
  <dimension ref="B2:H23"/>
  <sheetViews>
    <sheetView workbookViewId="0">
      <selection activeCell="F2" sqref="F2:F3"/>
    </sheetView>
  </sheetViews>
  <sheetFormatPr defaultRowHeight="15"/>
  <cols>
    <col min="2" max="2" width="38.28515625" bestFit="1" customWidth="1"/>
    <col min="12" max="12" width="43.7109375" customWidth="1"/>
  </cols>
  <sheetData>
    <row r="2" spans="2:8">
      <c r="B2" t="s">
        <v>1418</v>
      </c>
      <c r="F2" t="s">
        <v>616</v>
      </c>
      <c r="H2" s="621" t="b">
        <v>1</v>
      </c>
    </row>
    <row r="3" spans="2:8">
      <c r="B3" t="s">
        <v>1419</v>
      </c>
      <c r="F3" t="s">
        <v>120</v>
      </c>
    </row>
    <row r="4" spans="2:8">
      <c r="B4" t="s">
        <v>1420</v>
      </c>
    </row>
    <row r="5" spans="2:8">
      <c r="B5" t="s">
        <v>1421</v>
      </c>
    </row>
    <row r="6" spans="2:8">
      <c r="B6" t="s">
        <v>1422</v>
      </c>
    </row>
    <row r="7" spans="2:8">
      <c r="B7" t="s">
        <v>1423</v>
      </c>
    </row>
    <row r="8" spans="2:8">
      <c r="B8" t="s">
        <v>1424</v>
      </c>
    </row>
    <row r="9" spans="2:8">
      <c r="B9" t="s">
        <v>1425</v>
      </c>
    </row>
    <row r="10" spans="2:8">
      <c r="B10" t="s">
        <v>1426</v>
      </c>
    </row>
    <row r="11" spans="2:8">
      <c r="B11" t="s">
        <v>1427</v>
      </c>
    </row>
    <row r="12" spans="2:8">
      <c r="B12" t="s">
        <v>1428</v>
      </c>
    </row>
    <row r="13" spans="2:8">
      <c r="B13" t="s">
        <v>1429</v>
      </c>
    </row>
    <row r="14" spans="2:8">
      <c r="B14" t="s">
        <v>1430</v>
      </c>
    </row>
    <row r="15" spans="2:8">
      <c r="B15" t="s">
        <v>1431</v>
      </c>
    </row>
    <row r="16" spans="2:8">
      <c r="B16" t="s">
        <v>1432</v>
      </c>
    </row>
    <row r="17" spans="2:2">
      <c r="B17" t="s">
        <v>1433</v>
      </c>
    </row>
    <row r="18" spans="2:2">
      <c r="B18" t="s">
        <v>1434</v>
      </c>
    </row>
    <row r="19" spans="2:2">
      <c r="B19" t="s">
        <v>1435</v>
      </c>
    </row>
    <row r="20" spans="2:2">
      <c r="B20" t="s">
        <v>1436</v>
      </c>
    </row>
    <row r="21" spans="2:2">
      <c r="B21" t="s">
        <v>1437</v>
      </c>
    </row>
    <row r="22" spans="2:2">
      <c r="B22" t="s">
        <v>1438</v>
      </c>
    </row>
    <row r="23" spans="2:2">
      <c r="B23" t="s">
        <v>1439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FD51-BAB7-49DA-B842-0F9BA42071B0}">
  <sheetPr codeName="Sheet2">
    <tabColor rgb="FF004D44"/>
    <pageSetUpPr fitToPage="1"/>
  </sheetPr>
  <dimension ref="B1:AA992"/>
  <sheetViews>
    <sheetView showGridLines="0" tabSelected="1" topLeftCell="D1" zoomScaleNormal="100" zoomScaleSheetLayoutView="110" workbookViewId="0">
      <selection activeCell="X17" sqref="X17"/>
    </sheetView>
  </sheetViews>
  <sheetFormatPr defaultColWidth="0.140625" defaultRowHeight="17.25" customHeight="1" outlineLevelRow="1"/>
  <cols>
    <col min="1" max="1" width="5.140625" style="12" customWidth="1"/>
    <col min="2" max="2" width="17.85546875" style="13" customWidth="1"/>
    <col min="3" max="3" width="93.5703125" style="13" bestFit="1" customWidth="1"/>
    <col min="4" max="4" width="18.140625" style="13" customWidth="1"/>
    <col min="5" max="5" width="16" style="14" customWidth="1"/>
    <col min="6" max="6" width="22.85546875" style="14" customWidth="1"/>
    <col min="7" max="7" width="13.28515625" style="13" customWidth="1"/>
    <col min="8" max="8" width="12.42578125" style="254" customWidth="1"/>
    <col min="9" max="9" width="11" style="457" customWidth="1"/>
    <col min="10" max="11" width="11" style="39" customWidth="1"/>
    <col min="12" max="12" width="12.5703125" style="39" customWidth="1"/>
    <col min="13" max="14" width="12.7109375" style="151" customWidth="1"/>
    <col min="15" max="15" width="27.5703125" style="13" customWidth="1"/>
    <col min="16" max="16" width="3.28515625" style="12" customWidth="1"/>
    <col min="17" max="17" width="6.7109375" customWidth="1"/>
    <col min="18" max="18" width="6.7109375" style="329" customWidth="1"/>
    <col min="19" max="19" width="3.28515625" customWidth="1"/>
    <col min="20" max="20" width="6.7109375" style="329" customWidth="1"/>
    <col min="21" max="21" width="6.7109375" customWidth="1"/>
    <col min="22" max="22" width="2.85546875" style="329" customWidth="1"/>
    <col min="23" max="23" width="6.7109375" customWidth="1"/>
    <col min="24" max="24" width="6.7109375" style="12" customWidth="1"/>
    <col min="25" max="25" width="3.28515625" style="12" customWidth="1"/>
    <col min="26" max="27" width="6.7109375" style="12" customWidth="1"/>
    <col min="28" max="47" width="16.28515625" style="12" customWidth="1"/>
    <col min="48" max="58" width="15.42578125" style="12" customWidth="1"/>
    <col min="59" max="16384" width="0.140625" style="12"/>
  </cols>
  <sheetData>
    <row r="1" spans="2:27" ht="24.6" customHeight="1">
      <c r="E1" s="15"/>
      <c r="F1" s="15"/>
    </row>
    <row r="2" spans="2:27" ht="24.6" customHeight="1">
      <c r="E2" s="15"/>
      <c r="F2" s="15"/>
    </row>
    <row r="3" spans="2:27" ht="24.6" customHeight="1">
      <c r="C3" s="16"/>
      <c r="D3" s="16"/>
      <c r="E3" s="17"/>
      <c r="F3" s="18"/>
      <c r="G3" s="12"/>
      <c r="H3" s="255"/>
      <c r="M3" s="152"/>
      <c r="N3" s="152"/>
      <c r="O3" s="12"/>
    </row>
    <row r="4" spans="2:27" ht="24.6" customHeight="1"/>
    <row r="5" spans="2:27" ht="24.6" customHeight="1">
      <c r="C5" s="19"/>
      <c r="D5" s="19"/>
      <c r="E5" s="33"/>
      <c r="F5" s="33"/>
      <c r="G5" s="34"/>
      <c r="H5" s="256"/>
      <c r="M5" s="153"/>
      <c r="N5" s="153"/>
      <c r="O5" s="34"/>
    </row>
    <row r="6" spans="2:27" ht="24.6" customHeight="1">
      <c r="C6" s="19"/>
      <c r="D6" s="19"/>
      <c r="E6" s="20"/>
      <c r="F6" s="20"/>
      <c r="G6" s="21"/>
      <c r="H6" s="257"/>
      <c r="M6" s="154"/>
      <c r="N6" s="154"/>
      <c r="O6" s="21"/>
    </row>
    <row r="7" spans="2:27" s="22" customFormat="1" ht="11.1" customHeight="1">
      <c r="B7" s="13"/>
      <c r="C7" s="19"/>
      <c r="D7" s="19"/>
      <c r="E7" s="35"/>
      <c r="F7" s="35"/>
      <c r="G7" s="36"/>
      <c r="H7" s="258"/>
      <c r="I7" s="469"/>
      <c r="J7" s="40"/>
      <c r="K7" s="40"/>
      <c r="L7" s="40"/>
      <c r="M7" s="155"/>
      <c r="N7" s="155"/>
      <c r="O7" s="36"/>
      <c r="Q7"/>
      <c r="R7" s="344"/>
      <c r="S7"/>
      <c r="T7" s="344"/>
      <c r="U7"/>
      <c r="V7" s="344"/>
      <c r="W7"/>
    </row>
    <row r="8" spans="2:27" s="22" customFormat="1" ht="24" customHeight="1" thickBot="1">
      <c r="B8" s="23"/>
      <c r="C8" s="23"/>
      <c r="D8" s="631"/>
      <c r="E8" s="24"/>
      <c r="F8" s="24"/>
      <c r="G8" s="25"/>
      <c r="H8" s="259"/>
      <c r="I8" s="456"/>
      <c r="J8" s="25"/>
      <c r="K8" s="25"/>
      <c r="L8" s="25"/>
      <c r="M8" s="156"/>
      <c r="N8" s="156"/>
      <c r="O8" s="25"/>
      <c r="P8" s="25"/>
      <c r="Q8" s="25"/>
      <c r="R8" s="25"/>
      <c r="S8" s="25"/>
      <c r="T8" s="25"/>
      <c r="U8" s="25"/>
      <c r="V8" s="25"/>
      <c r="W8" s="25"/>
      <c r="X8" s="25"/>
      <c r="Y8" s="25"/>
      <c r="Z8" s="25"/>
      <c r="AA8" s="25"/>
    </row>
    <row r="9" spans="2:27" ht="24" customHeight="1">
      <c r="C9" s="26"/>
      <c r="D9" s="26"/>
      <c r="E9" s="27"/>
      <c r="J9" s="13"/>
      <c r="K9" s="13"/>
      <c r="L9" s="13"/>
    </row>
    <row r="10" spans="2:27" s="22" customFormat="1" ht="30" customHeight="1">
      <c r="B10" s="785" t="s">
        <v>9</v>
      </c>
      <c r="C10" s="786"/>
      <c r="D10" s="786"/>
      <c r="E10" s="786"/>
      <c r="F10" s="786"/>
      <c r="G10" s="786"/>
      <c r="H10" s="786"/>
      <c r="I10" s="786"/>
      <c r="J10" s="786"/>
      <c r="K10" s="786"/>
      <c r="L10" s="786"/>
      <c r="M10" s="786"/>
      <c r="N10" s="786"/>
      <c r="O10" s="787"/>
      <c r="P10" s="628"/>
      <c r="Q10"/>
      <c r="R10" s="629"/>
      <c r="S10"/>
      <c r="T10" s="629"/>
      <c r="U10"/>
      <c r="V10" s="344"/>
      <c r="W10"/>
    </row>
    <row r="11" spans="2:27" s="22" customFormat="1" ht="30" customHeight="1">
      <c r="B11" s="623" t="s">
        <v>10</v>
      </c>
      <c r="C11" s="523" t="s">
        <v>11</v>
      </c>
      <c r="D11" s="165" t="s">
        <v>1756</v>
      </c>
      <c r="E11" s="523" t="s">
        <v>12</v>
      </c>
      <c r="F11" s="624" t="s">
        <v>13</v>
      </c>
      <c r="G11" s="523" t="s">
        <v>14</v>
      </c>
      <c r="H11" s="625" t="s">
        <v>15</v>
      </c>
      <c r="I11" s="626" t="s">
        <v>1480</v>
      </c>
      <c r="J11" s="627" t="s">
        <v>1461</v>
      </c>
      <c r="K11" s="627" t="s">
        <v>1462</v>
      </c>
      <c r="L11" s="627" t="s">
        <v>1463</v>
      </c>
      <c r="M11" s="522" t="s">
        <v>1479</v>
      </c>
      <c r="N11" s="522" t="s">
        <v>1481</v>
      </c>
      <c r="O11" s="523" t="s">
        <v>1478</v>
      </c>
      <c r="Q11" s="757" t="s">
        <v>1753</v>
      </c>
      <c r="R11" s="758"/>
      <c r="T11" s="757" t="s">
        <v>1754</v>
      </c>
      <c r="U11" s="758"/>
      <c r="W11" s="757" t="s">
        <v>1755</v>
      </c>
      <c r="X11" s="758"/>
      <c r="Z11" s="759" t="s">
        <v>1500</v>
      </c>
      <c r="AA11" s="760"/>
    </row>
    <row r="12" spans="2:27" ht="17.25" customHeight="1">
      <c r="B12" s="125">
        <v>9781857919240</v>
      </c>
      <c r="C12" s="359" t="s">
        <v>90</v>
      </c>
      <c r="D12" s="139" t="s">
        <v>1757</v>
      </c>
      <c r="E12" s="361" t="s">
        <v>25</v>
      </c>
      <c r="F12" s="362" t="s">
        <v>91</v>
      </c>
      <c r="G12" s="139" t="s">
        <v>92</v>
      </c>
      <c r="H12" s="463"/>
      <c r="I12" s="225">
        <v>7.5</v>
      </c>
      <c r="J12" s="216"/>
      <c r="K12" s="195">
        <f t="shared" ref="K12:K23" si="0">I12-(I12*J12)</f>
        <v>7.5</v>
      </c>
      <c r="L12" s="226">
        <f t="shared" ref="L12:L23" si="1">K12*H12</f>
        <v>0</v>
      </c>
      <c r="M12" s="218">
        <v>0</v>
      </c>
      <c r="N12" s="251">
        <f t="shared" ref="N12:N25" si="2">L12+(L12*M12)</f>
        <v>0</v>
      </c>
      <c r="O12" s="295"/>
      <c r="Q12" s="653"/>
      <c r="R12" s="667">
        <f t="shared" ref="R12:R13" si="3">IF(Q12="YES",$H12,0)</f>
        <v>0</v>
      </c>
      <c r="S12" s="329"/>
      <c r="T12" s="653"/>
      <c r="U12" s="667">
        <f t="shared" ref="U12:U13" si="4">IF(T12="YES",$H12,0)</f>
        <v>0</v>
      </c>
      <c r="W12" s="653"/>
      <c r="X12" s="667">
        <f t="shared" ref="X12:X13" si="5">IF(W12="YES",$H12,0)</f>
        <v>0</v>
      </c>
      <c r="Y12" s="329"/>
      <c r="Z12" s="653"/>
      <c r="AA12" s="667">
        <f t="shared" ref="AA12:AA13" si="6">IF(Z12="YES",$H12,0)</f>
        <v>0</v>
      </c>
    </row>
    <row r="13" spans="2:27" ht="17.25" customHeight="1">
      <c r="B13" s="125">
        <v>9781857919059</v>
      </c>
      <c r="C13" s="432" t="s">
        <v>93</v>
      </c>
      <c r="D13" s="139" t="s">
        <v>1757</v>
      </c>
      <c r="E13" s="426" t="s">
        <v>25</v>
      </c>
      <c r="F13" s="362" t="s">
        <v>91</v>
      </c>
      <c r="G13" s="433" t="s">
        <v>94</v>
      </c>
      <c r="H13" s="463"/>
      <c r="I13" s="434">
        <v>6.5</v>
      </c>
      <c r="J13" s="216"/>
      <c r="K13" s="195">
        <f t="shared" si="0"/>
        <v>6.5</v>
      </c>
      <c r="L13" s="226">
        <f t="shared" si="1"/>
        <v>0</v>
      </c>
      <c r="M13" s="319">
        <v>0</v>
      </c>
      <c r="N13" s="251">
        <f t="shared" si="2"/>
        <v>0</v>
      </c>
      <c r="O13" s="295"/>
      <c r="Q13" s="653"/>
      <c r="R13" s="667">
        <f t="shared" si="3"/>
        <v>0</v>
      </c>
      <c r="S13" s="329"/>
      <c r="T13" s="653"/>
      <c r="U13" s="667">
        <f t="shared" si="4"/>
        <v>0</v>
      </c>
      <c r="W13" s="653"/>
      <c r="X13" s="667">
        <f t="shared" si="5"/>
        <v>0</v>
      </c>
      <c r="Y13" s="329"/>
      <c r="Z13" s="653"/>
      <c r="AA13" s="667">
        <f t="shared" si="6"/>
        <v>0</v>
      </c>
    </row>
    <row r="14" spans="2:27" ht="17.25" customHeight="1">
      <c r="B14" s="125">
        <v>9781857916799</v>
      </c>
      <c r="C14" s="435" t="s">
        <v>95</v>
      </c>
      <c r="D14" s="139" t="s">
        <v>1757</v>
      </c>
      <c r="E14" s="426" t="s">
        <v>25</v>
      </c>
      <c r="F14" s="362" t="s">
        <v>91</v>
      </c>
      <c r="G14" s="366" t="s">
        <v>96</v>
      </c>
      <c r="H14" s="463"/>
      <c r="I14" s="410">
        <v>8.5</v>
      </c>
      <c r="J14" s="216"/>
      <c r="K14" s="195">
        <f t="shared" si="0"/>
        <v>8.5</v>
      </c>
      <c r="L14" s="226">
        <f t="shared" si="1"/>
        <v>0</v>
      </c>
      <c r="M14" s="320">
        <v>0</v>
      </c>
      <c r="N14" s="251">
        <f t="shared" si="2"/>
        <v>0</v>
      </c>
      <c r="O14" s="295"/>
      <c r="Q14" s="653"/>
      <c r="R14" s="667">
        <f t="shared" ref="R14" si="7">IF(Q14="YES",$H14,0)</f>
        <v>0</v>
      </c>
      <c r="S14" s="329"/>
      <c r="T14" s="653"/>
      <c r="U14" s="667">
        <f t="shared" ref="U14" si="8">IF(T14="YES",$H14,0)</f>
        <v>0</v>
      </c>
      <c r="W14" s="653"/>
      <c r="X14" s="667">
        <f t="shared" ref="X14" si="9">IF(W14="YES",$H14,0)</f>
        <v>0</v>
      </c>
      <c r="Y14" s="329"/>
      <c r="Z14" s="653"/>
      <c r="AA14" s="667">
        <f t="shared" ref="AA14" si="10">IF(Z14="YES",$H14,0)</f>
        <v>0</v>
      </c>
    </row>
    <row r="15" spans="2:27" ht="17.25" customHeight="1">
      <c r="B15" s="382">
        <v>9781857914559</v>
      </c>
      <c r="C15" s="435" t="s">
        <v>97</v>
      </c>
      <c r="D15" s="139" t="s">
        <v>1757</v>
      </c>
      <c r="E15" s="426" t="s">
        <v>25</v>
      </c>
      <c r="F15" s="362" t="s">
        <v>91</v>
      </c>
      <c r="G15" s="366" t="s">
        <v>98</v>
      </c>
      <c r="H15" s="463"/>
      <c r="I15" s="410">
        <v>7.95</v>
      </c>
      <c r="J15" s="216"/>
      <c r="K15" s="195">
        <f t="shared" si="0"/>
        <v>7.95</v>
      </c>
      <c r="L15" s="226">
        <f t="shared" si="1"/>
        <v>0</v>
      </c>
      <c r="M15" s="320">
        <v>0</v>
      </c>
      <c r="N15" s="251">
        <f t="shared" si="2"/>
        <v>0</v>
      </c>
      <c r="O15" s="295"/>
      <c r="Q15" s="653"/>
      <c r="R15" s="667">
        <f t="shared" ref="R15:R78" si="11">IF(Q15="YES",$H15,0)</f>
        <v>0</v>
      </c>
      <c r="S15" s="329"/>
      <c r="T15" s="653"/>
      <c r="U15" s="667">
        <f t="shared" ref="U15:U78" si="12">IF(T15="YES",$H15,0)</f>
        <v>0</v>
      </c>
      <c r="W15" s="653"/>
      <c r="X15" s="667">
        <f t="shared" ref="X15:X78" si="13">IF(W15="YES",$H15,0)</f>
        <v>0</v>
      </c>
      <c r="Y15" s="329"/>
      <c r="Z15" s="653"/>
      <c r="AA15" s="667">
        <f t="shared" ref="AA15:AA78" si="14">IF(Z15="YES",$H15,0)</f>
        <v>0</v>
      </c>
    </row>
    <row r="16" spans="2:27" ht="17.25" customHeight="1">
      <c r="B16" s="125">
        <v>9781857918236</v>
      </c>
      <c r="C16" s="435" t="s">
        <v>99</v>
      </c>
      <c r="D16" s="139" t="s">
        <v>1757</v>
      </c>
      <c r="E16" s="426" t="s">
        <v>25</v>
      </c>
      <c r="F16" s="362" t="s">
        <v>91</v>
      </c>
      <c r="G16" s="366" t="s">
        <v>100</v>
      </c>
      <c r="H16" s="463"/>
      <c r="I16" s="410">
        <v>6.5</v>
      </c>
      <c r="J16" s="216"/>
      <c r="K16" s="195">
        <f t="shared" si="0"/>
        <v>6.5</v>
      </c>
      <c r="L16" s="226">
        <f t="shared" si="1"/>
        <v>0</v>
      </c>
      <c r="M16" s="320">
        <v>0</v>
      </c>
      <c r="N16" s="251">
        <f t="shared" si="2"/>
        <v>0</v>
      </c>
      <c r="O16" s="295"/>
      <c r="Q16" s="653"/>
      <c r="R16" s="667">
        <f t="shared" si="11"/>
        <v>0</v>
      </c>
      <c r="S16" s="329"/>
      <c r="T16" s="653"/>
      <c r="U16" s="667">
        <f t="shared" si="12"/>
        <v>0</v>
      </c>
      <c r="W16" s="653"/>
      <c r="X16" s="667">
        <f t="shared" si="13"/>
        <v>0</v>
      </c>
      <c r="Y16" s="329"/>
      <c r="Z16" s="653"/>
      <c r="AA16" s="667">
        <f t="shared" si="14"/>
        <v>0</v>
      </c>
    </row>
    <row r="17" spans="2:27" ht="17.25" customHeight="1">
      <c r="B17" s="125">
        <v>9781857912722</v>
      </c>
      <c r="C17" s="435" t="s">
        <v>101</v>
      </c>
      <c r="D17" s="139" t="s">
        <v>1757</v>
      </c>
      <c r="E17" s="426" t="s">
        <v>25</v>
      </c>
      <c r="F17" s="362" t="s">
        <v>91</v>
      </c>
      <c r="G17" s="366" t="s">
        <v>102</v>
      </c>
      <c r="H17" s="463"/>
      <c r="I17" s="410">
        <v>5.95</v>
      </c>
      <c r="J17" s="216"/>
      <c r="K17" s="195">
        <f t="shared" si="0"/>
        <v>5.95</v>
      </c>
      <c r="L17" s="226">
        <f t="shared" si="1"/>
        <v>0</v>
      </c>
      <c r="M17" s="320">
        <v>0</v>
      </c>
      <c r="N17" s="251">
        <f t="shared" si="2"/>
        <v>0</v>
      </c>
      <c r="O17" s="295"/>
      <c r="Q17" s="653"/>
      <c r="R17" s="667">
        <f t="shared" si="11"/>
        <v>0</v>
      </c>
      <c r="S17" s="329"/>
      <c r="T17" s="653"/>
      <c r="U17" s="667">
        <f t="shared" si="12"/>
        <v>0</v>
      </c>
      <c r="W17" s="653"/>
      <c r="X17" s="667">
        <f t="shared" si="13"/>
        <v>0</v>
      </c>
      <c r="Y17" s="329"/>
      <c r="Z17" s="653"/>
      <c r="AA17" s="667">
        <f t="shared" si="14"/>
        <v>0</v>
      </c>
    </row>
    <row r="18" spans="2:27" ht="17.25" customHeight="1">
      <c r="B18" s="125">
        <v>9781857912333</v>
      </c>
      <c r="C18" s="435" t="s">
        <v>103</v>
      </c>
      <c r="D18" s="139" t="s">
        <v>1757</v>
      </c>
      <c r="E18" s="426" t="s">
        <v>25</v>
      </c>
      <c r="F18" s="362" t="s">
        <v>91</v>
      </c>
      <c r="G18" s="366" t="s">
        <v>104</v>
      </c>
      <c r="H18" s="463"/>
      <c r="I18" s="410">
        <v>5.5</v>
      </c>
      <c r="J18" s="216"/>
      <c r="K18" s="195">
        <f t="shared" si="0"/>
        <v>5.5</v>
      </c>
      <c r="L18" s="226">
        <f t="shared" si="1"/>
        <v>0</v>
      </c>
      <c r="M18" s="320">
        <v>0</v>
      </c>
      <c r="N18" s="251">
        <f t="shared" si="2"/>
        <v>0</v>
      </c>
      <c r="O18" s="295"/>
      <c r="Q18" s="653"/>
      <c r="R18" s="667">
        <f t="shared" si="11"/>
        <v>0</v>
      </c>
      <c r="S18" s="329"/>
      <c r="T18" s="653"/>
      <c r="U18" s="667">
        <f t="shared" si="12"/>
        <v>0</v>
      </c>
      <c r="W18" s="653"/>
      <c r="X18" s="667">
        <f t="shared" si="13"/>
        <v>0</v>
      </c>
      <c r="Y18" s="329"/>
      <c r="Z18" s="653"/>
      <c r="AA18" s="667">
        <f t="shared" si="14"/>
        <v>0</v>
      </c>
    </row>
    <row r="19" spans="2:27" ht="17.25" customHeight="1">
      <c r="B19" s="125">
        <v>9781857917550</v>
      </c>
      <c r="C19" s="435" t="s">
        <v>105</v>
      </c>
      <c r="D19" s="139" t="s">
        <v>1757</v>
      </c>
      <c r="E19" s="426" t="s">
        <v>25</v>
      </c>
      <c r="F19" s="362" t="s">
        <v>91</v>
      </c>
      <c r="G19" s="366" t="s">
        <v>106</v>
      </c>
      <c r="H19" s="463"/>
      <c r="I19" s="410">
        <v>7.5</v>
      </c>
      <c r="J19" s="216"/>
      <c r="K19" s="195">
        <f t="shared" si="0"/>
        <v>7.5</v>
      </c>
      <c r="L19" s="226">
        <f t="shared" si="1"/>
        <v>0</v>
      </c>
      <c r="M19" s="320">
        <v>0</v>
      </c>
      <c r="N19" s="251">
        <f t="shared" si="2"/>
        <v>0</v>
      </c>
      <c r="O19" s="295"/>
      <c r="Q19" s="653"/>
      <c r="R19" s="667">
        <f t="shared" si="11"/>
        <v>0</v>
      </c>
      <c r="S19" s="329"/>
      <c r="T19" s="653"/>
      <c r="U19" s="667">
        <f t="shared" si="12"/>
        <v>0</v>
      </c>
      <c r="W19" s="653"/>
      <c r="X19" s="667">
        <f t="shared" si="13"/>
        <v>0</v>
      </c>
      <c r="Y19" s="329"/>
      <c r="Z19" s="653"/>
      <c r="AA19" s="667">
        <f t="shared" si="14"/>
        <v>0</v>
      </c>
    </row>
    <row r="20" spans="2:27" ht="17.25" customHeight="1">
      <c r="B20" s="125">
        <v>9781857919783</v>
      </c>
      <c r="C20" s="435" t="s">
        <v>107</v>
      </c>
      <c r="D20" s="139" t="s">
        <v>1757</v>
      </c>
      <c r="E20" s="426" t="s">
        <v>25</v>
      </c>
      <c r="F20" s="362" t="s">
        <v>91</v>
      </c>
      <c r="G20" s="366" t="s">
        <v>108</v>
      </c>
      <c r="H20" s="463"/>
      <c r="I20" s="410">
        <v>8</v>
      </c>
      <c r="J20" s="216"/>
      <c r="K20" s="195">
        <f t="shared" si="0"/>
        <v>8</v>
      </c>
      <c r="L20" s="226">
        <f t="shared" si="1"/>
        <v>0</v>
      </c>
      <c r="M20" s="320">
        <v>0</v>
      </c>
      <c r="N20" s="251">
        <f t="shared" si="2"/>
        <v>0</v>
      </c>
      <c r="O20" s="295"/>
      <c r="Q20" s="653"/>
      <c r="R20" s="667">
        <f t="shared" si="11"/>
        <v>0</v>
      </c>
      <c r="S20" s="329"/>
      <c r="T20" s="653"/>
      <c r="U20" s="667">
        <f t="shared" si="12"/>
        <v>0</v>
      </c>
      <c r="W20" s="653"/>
      <c r="X20" s="667">
        <f t="shared" si="13"/>
        <v>0</v>
      </c>
      <c r="Y20" s="329"/>
      <c r="Z20" s="653"/>
      <c r="AA20" s="667">
        <f t="shared" si="14"/>
        <v>0</v>
      </c>
    </row>
    <row r="21" spans="2:27" ht="17.25" customHeight="1">
      <c r="B21" s="125">
        <v>9781857919820</v>
      </c>
      <c r="C21" s="435" t="s">
        <v>109</v>
      </c>
      <c r="D21" s="139" t="s">
        <v>1757</v>
      </c>
      <c r="E21" s="426" t="s">
        <v>25</v>
      </c>
      <c r="F21" s="362" t="s">
        <v>91</v>
      </c>
      <c r="G21" s="366" t="s">
        <v>110</v>
      </c>
      <c r="H21" s="463"/>
      <c r="I21" s="410">
        <v>9</v>
      </c>
      <c r="J21" s="216"/>
      <c r="K21" s="195">
        <f t="shared" si="0"/>
        <v>9</v>
      </c>
      <c r="L21" s="226">
        <f t="shared" si="1"/>
        <v>0</v>
      </c>
      <c r="M21" s="320">
        <v>0</v>
      </c>
      <c r="N21" s="251">
        <f t="shared" si="2"/>
        <v>0</v>
      </c>
      <c r="O21" s="295"/>
      <c r="Q21" s="653"/>
      <c r="R21" s="667">
        <f t="shared" si="11"/>
        <v>0</v>
      </c>
      <c r="S21" s="329"/>
      <c r="T21" s="653"/>
      <c r="U21" s="667">
        <f t="shared" si="12"/>
        <v>0</v>
      </c>
      <c r="W21" s="653"/>
      <c r="X21" s="667">
        <f t="shared" si="13"/>
        <v>0</v>
      </c>
      <c r="Y21" s="329"/>
      <c r="Z21" s="653"/>
      <c r="AA21" s="667">
        <f t="shared" si="14"/>
        <v>0</v>
      </c>
    </row>
    <row r="22" spans="2:27" ht="17.25" customHeight="1">
      <c r="B22" s="125">
        <v>9781857919837</v>
      </c>
      <c r="C22" s="435" t="s">
        <v>111</v>
      </c>
      <c r="D22" s="139" t="s">
        <v>1757</v>
      </c>
      <c r="E22" s="426" t="s">
        <v>25</v>
      </c>
      <c r="F22" s="362" t="s">
        <v>91</v>
      </c>
      <c r="G22" s="366" t="s">
        <v>112</v>
      </c>
      <c r="H22" s="463"/>
      <c r="I22" s="410">
        <v>9</v>
      </c>
      <c r="J22" s="216"/>
      <c r="K22" s="195">
        <f t="shared" si="0"/>
        <v>9</v>
      </c>
      <c r="L22" s="226">
        <f t="shared" si="1"/>
        <v>0</v>
      </c>
      <c r="M22" s="320">
        <v>0</v>
      </c>
      <c r="N22" s="251">
        <f t="shared" si="2"/>
        <v>0</v>
      </c>
      <c r="O22" s="295"/>
      <c r="Q22" s="653"/>
      <c r="R22" s="667">
        <f t="shared" si="11"/>
        <v>0</v>
      </c>
      <c r="S22" s="329"/>
      <c r="T22" s="653"/>
      <c r="U22" s="667">
        <f t="shared" si="12"/>
        <v>0</v>
      </c>
      <c r="W22" s="653"/>
      <c r="X22" s="667">
        <f t="shared" si="13"/>
        <v>0</v>
      </c>
      <c r="Y22" s="329"/>
      <c r="Z22" s="653"/>
      <c r="AA22" s="667">
        <f t="shared" si="14"/>
        <v>0</v>
      </c>
    </row>
    <row r="23" spans="2:27" ht="17.25" customHeight="1">
      <c r="B23" s="382">
        <v>9781857919912</v>
      </c>
      <c r="C23" s="436" t="s">
        <v>113</v>
      </c>
      <c r="D23" s="139" t="s">
        <v>1757</v>
      </c>
      <c r="E23" s="426" t="s">
        <v>25</v>
      </c>
      <c r="F23" s="362" t="s">
        <v>91</v>
      </c>
      <c r="G23" s="385" t="s">
        <v>114</v>
      </c>
      <c r="H23" s="463"/>
      <c r="I23" s="410">
        <v>9</v>
      </c>
      <c r="J23" s="216"/>
      <c r="K23" s="195">
        <f t="shared" si="0"/>
        <v>9</v>
      </c>
      <c r="L23" s="226">
        <f t="shared" si="1"/>
        <v>0</v>
      </c>
      <c r="M23" s="219">
        <v>0</v>
      </c>
      <c r="N23" s="251">
        <f t="shared" si="2"/>
        <v>0</v>
      </c>
      <c r="O23" s="295"/>
      <c r="Q23" s="653"/>
      <c r="R23" s="667">
        <f t="shared" si="11"/>
        <v>0</v>
      </c>
      <c r="S23" s="329"/>
      <c r="T23" s="653"/>
      <c r="U23" s="667">
        <f t="shared" si="12"/>
        <v>0</v>
      </c>
      <c r="W23" s="653"/>
      <c r="X23" s="667">
        <f t="shared" si="13"/>
        <v>0</v>
      </c>
      <c r="Y23" s="329"/>
      <c r="Z23" s="653"/>
      <c r="AA23" s="667">
        <f t="shared" si="14"/>
        <v>0</v>
      </c>
    </row>
    <row r="24" spans="2:27" ht="17.25" customHeight="1">
      <c r="B24" s="382">
        <v>9781857919929</v>
      </c>
      <c r="C24" s="436" t="s">
        <v>122</v>
      </c>
      <c r="D24" s="139" t="s">
        <v>1757</v>
      </c>
      <c r="E24" s="426" t="s">
        <v>25</v>
      </c>
      <c r="F24" s="362" t="s">
        <v>91</v>
      </c>
      <c r="G24" s="385" t="s">
        <v>123</v>
      </c>
      <c r="H24" s="463"/>
      <c r="I24" s="410">
        <v>9</v>
      </c>
      <c r="J24" s="216"/>
      <c r="K24" s="195">
        <f>I24-(I24*J24)</f>
        <v>9</v>
      </c>
      <c r="L24" s="226">
        <f>K24*H24</f>
        <v>0</v>
      </c>
      <c r="M24" s="219">
        <v>0</v>
      </c>
      <c r="N24" s="251">
        <f t="shared" si="2"/>
        <v>0</v>
      </c>
      <c r="O24" s="295"/>
      <c r="Q24" s="653"/>
      <c r="R24" s="667">
        <f t="shared" si="11"/>
        <v>0</v>
      </c>
      <c r="S24" s="329"/>
      <c r="T24" s="653"/>
      <c r="U24" s="667">
        <f t="shared" si="12"/>
        <v>0</v>
      </c>
      <c r="W24" s="653"/>
      <c r="X24" s="667">
        <f t="shared" si="13"/>
        <v>0</v>
      </c>
      <c r="Y24" s="329"/>
      <c r="Z24" s="653"/>
      <c r="AA24" s="667">
        <f t="shared" si="14"/>
        <v>0</v>
      </c>
    </row>
    <row r="25" spans="2:27" s="22" customFormat="1" ht="17.25" customHeight="1">
      <c r="B25" s="125">
        <v>9780714424439</v>
      </c>
      <c r="C25" s="119" t="s">
        <v>16</v>
      </c>
      <c r="D25" s="139" t="s">
        <v>1757</v>
      </c>
      <c r="E25" s="361" t="s">
        <v>17</v>
      </c>
      <c r="F25" s="139" t="s">
        <v>18</v>
      </c>
      <c r="G25" s="125">
        <v>24439</v>
      </c>
      <c r="H25" s="463"/>
      <c r="I25" s="225">
        <v>26.05</v>
      </c>
      <c r="J25" s="216"/>
      <c r="K25" s="195">
        <f>I25-(I25*J25)</f>
        <v>26.05</v>
      </c>
      <c r="L25" s="226">
        <f>K25*H25</f>
        <v>0</v>
      </c>
      <c r="M25" s="218">
        <v>0</v>
      </c>
      <c r="N25" s="251">
        <f t="shared" si="2"/>
        <v>0</v>
      </c>
      <c r="O25" s="295"/>
      <c r="Q25" s="653"/>
      <c r="R25" s="667">
        <f t="shared" si="11"/>
        <v>0</v>
      </c>
      <c r="S25" s="329"/>
      <c r="T25" s="653"/>
      <c r="U25" s="667">
        <f t="shared" si="12"/>
        <v>0</v>
      </c>
      <c r="V25" s="329"/>
      <c r="W25" s="653"/>
      <c r="X25" s="667">
        <f t="shared" si="13"/>
        <v>0</v>
      </c>
      <c r="Y25" s="329"/>
      <c r="Z25" s="653"/>
      <c r="AA25" s="667">
        <f t="shared" si="14"/>
        <v>0</v>
      </c>
    </row>
    <row r="26" spans="2:27" s="22" customFormat="1" ht="17.25" customHeight="1">
      <c r="B26" s="125">
        <v>9780714427577</v>
      </c>
      <c r="C26" s="119" t="s">
        <v>19</v>
      </c>
      <c r="D26" s="139" t="s">
        <v>1757</v>
      </c>
      <c r="E26" s="361" t="s">
        <v>17</v>
      </c>
      <c r="F26" s="139" t="s">
        <v>18</v>
      </c>
      <c r="G26" s="125">
        <v>37577</v>
      </c>
      <c r="H26" s="463"/>
      <c r="I26" s="225">
        <v>32.549999999999997</v>
      </c>
      <c r="J26" s="216"/>
      <c r="K26" s="195">
        <f t="shared" ref="K26:K106" si="15">I26-(I26*J26)</f>
        <v>32.549999999999997</v>
      </c>
      <c r="L26" s="226">
        <f t="shared" ref="L26:L106" si="16">K26*H26</f>
        <v>0</v>
      </c>
      <c r="M26" s="218">
        <v>0</v>
      </c>
      <c r="N26" s="251">
        <f t="shared" ref="N26:N106" si="17">L26+(L26*M26)</f>
        <v>0</v>
      </c>
      <c r="O26" s="295"/>
      <c r="Q26" s="653"/>
      <c r="R26" s="667">
        <f t="shared" si="11"/>
        <v>0</v>
      </c>
      <c r="S26" s="329"/>
      <c r="T26" s="653"/>
      <c r="U26" s="667">
        <f t="shared" si="12"/>
        <v>0</v>
      </c>
      <c r="V26" s="329"/>
      <c r="W26" s="653"/>
      <c r="X26" s="667">
        <f t="shared" si="13"/>
        <v>0</v>
      </c>
      <c r="Y26" s="329"/>
      <c r="Z26" s="653"/>
      <c r="AA26" s="667">
        <f t="shared" si="14"/>
        <v>0</v>
      </c>
    </row>
    <row r="27" spans="2:27" s="22" customFormat="1" ht="17.25" customHeight="1">
      <c r="B27" s="125">
        <v>9780714426730</v>
      </c>
      <c r="C27" s="119" t="s">
        <v>20</v>
      </c>
      <c r="D27" s="139" t="s">
        <v>1757</v>
      </c>
      <c r="E27" s="361" t="s">
        <v>17</v>
      </c>
      <c r="F27" s="139" t="s">
        <v>18</v>
      </c>
      <c r="G27" s="125">
        <v>26730</v>
      </c>
      <c r="H27" s="463"/>
      <c r="I27" s="225">
        <v>32.549999999999997</v>
      </c>
      <c r="J27" s="216"/>
      <c r="K27" s="195">
        <f t="shared" si="15"/>
        <v>32.549999999999997</v>
      </c>
      <c r="L27" s="226">
        <f t="shared" si="16"/>
        <v>0</v>
      </c>
      <c r="M27" s="218">
        <v>0</v>
      </c>
      <c r="N27" s="251">
        <f t="shared" si="17"/>
        <v>0</v>
      </c>
      <c r="O27" s="295"/>
      <c r="Q27" s="653"/>
      <c r="R27" s="667">
        <f t="shared" si="11"/>
        <v>0</v>
      </c>
      <c r="S27" s="329"/>
      <c r="T27" s="653"/>
      <c r="U27" s="667">
        <f t="shared" si="12"/>
        <v>0</v>
      </c>
      <c r="V27" s="329"/>
      <c r="W27" s="653"/>
      <c r="X27" s="667">
        <f t="shared" si="13"/>
        <v>0</v>
      </c>
      <c r="Y27" s="329"/>
      <c r="Z27" s="653"/>
      <c r="AA27" s="667">
        <f t="shared" si="14"/>
        <v>0</v>
      </c>
    </row>
    <row r="28" spans="2:27" s="22" customFormat="1" ht="17.25" customHeight="1">
      <c r="B28" s="125">
        <v>9780714417271</v>
      </c>
      <c r="C28" s="359" t="s">
        <v>21</v>
      </c>
      <c r="D28" s="139" t="s">
        <v>1757</v>
      </c>
      <c r="E28" s="361" t="s">
        <v>17</v>
      </c>
      <c r="F28" s="139" t="s">
        <v>18</v>
      </c>
      <c r="G28" s="139">
        <v>17271</v>
      </c>
      <c r="H28" s="463"/>
      <c r="I28" s="225">
        <v>25.85</v>
      </c>
      <c r="J28" s="216"/>
      <c r="K28" s="195">
        <f t="shared" si="15"/>
        <v>25.85</v>
      </c>
      <c r="L28" s="226">
        <f t="shared" si="16"/>
        <v>0</v>
      </c>
      <c r="M28" s="218">
        <v>0</v>
      </c>
      <c r="N28" s="251">
        <f t="shared" si="17"/>
        <v>0</v>
      </c>
      <c r="O28" s="295"/>
      <c r="Q28" s="653"/>
      <c r="R28" s="667">
        <f t="shared" si="11"/>
        <v>0</v>
      </c>
      <c r="S28" s="329"/>
      <c r="T28" s="653"/>
      <c r="U28" s="667">
        <f t="shared" si="12"/>
        <v>0</v>
      </c>
      <c r="V28" s="329"/>
      <c r="W28" s="653"/>
      <c r="X28" s="667">
        <f t="shared" si="13"/>
        <v>0</v>
      </c>
      <c r="Y28" s="329"/>
      <c r="Z28" s="653"/>
      <c r="AA28" s="667">
        <f t="shared" si="14"/>
        <v>0</v>
      </c>
    </row>
    <row r="29" spans="2:27" s="22" customFormat="1" ht="17.25" customHeight="1">
      <c r="B29" s="125">
        <v>9780714417288</v>
      </c>
      <c r="C29" s="359" t="s">
        <v>22</v>
      </c>
      <c r="D29" s="139" t="s">
        <v>1757</v>
      </c>
      <c r="E29" s="361" t="s">
        <v>17</v>
      </c>
      <c r="F29" s="139" t="s">
        <v>18</v>
      </c>
      <c r="G29" s="139">
        <v>17288</v>
      </c>
      <c r="H29" s="463"/>
      <c r="I29" s="225">
        <v>25.85</v>
      </c>
      <c r="J29" s="216"/>
      <c r="K29" s="195">
        <f t="shared" si="15"/>
        <v>25.85</v>
      </c>
      <c r="L29" s="226">
        <f t="shared" si="16"/>
        <v>0</v>
      </c>
      <c r="M29" s="218">
        <v>0</v>
      </c>
      <c r="N29" s="251">
        <f t="shared" si="17"/>
        <v>0</v>
      </c>
      <c r="O29" s="295"/>
      <c r="Q29" s="653"/>
      <c r="R29" s="667">
        <f t="shared" si="11"/>
        <v>0</v>
      </c>
      <c r="S29" s="329"/>
      <c r="T29" s="653"/>
      <c r="U29" s="667">
        <f t="shared" si="12"/>
        <v>0</v>
      </c>
      <c r="V29" s="329"/>
      <c r="W29" s="653"/>
      <c r="X29" s="667">
        <f t="shared" si="13"/>
        <v>0</v>
      </c>
      <c r="Y29" s="329"/>
      <c r="Z29" s="653"/>
      <c r="AA29" s="667">
        <f t="shared" si="14"/>
        <v>0</v>
      </c>
    </row>
    <row r="30" spans="2:27" s="22" customFormat="1" ht="17.25" customHeight="1">
      <c r="B30" s="125">
        <v>9780714417295</v>
      </c>
      <c r="C30" s="359" t="s">
        <v>23</v>
      </c>
      <c r="D30" s="139" t="s">
        <v>1757</v>
      </c>
      <c r="E30" s="361" t="s">
        <v>17</v>
      </c>
      <c r="F30" s="139" t="s">
        <v>18</v>
      </c>
      <c r="G30" s="139">
        <v>17295</v>
      </c>
      <c r="H30" s="463"/>
      <c r="I30" s="225">
        <v>25.85</v>
      </c>
      <c r="J30" s="216"/>
      <c r="K30" s="195">
        <f t="shared" si="15"/>
        <v>25.85</v>
      </c>
      <c r="L30" s="226">
        <f t="shared" si="16"/>
        <v>0</v>
      </c>
      <c r="M30" s="218">
        <v>0</v>
      </c>
      <c r="N30" s="251">
        <f t="shared" si="17"/>
        <v>0</v>
      </c>
      <c r="O30" s="295"/>
      <c r="Q30" s="653"/>
      <c r="R30" s="667">
        <f t="shared" si="11"/>
        <v>0</v>
      </c>
      <c r="S30" s="329"/>
      <c r="T30" s="653"/>
      <c r="U30" s="667">
        <f t="shared" si="12"/>
        <v>0</v>
      </c>
      <c r="V30" s="329"/>
      <c r="W30" s="653"/>
      <c r="X30" s="667">
        <f t="shared" si="13"/>
        <v>0</v>
      </c>
      <c r="Y30" s="329"/>
      <c r="Z30" s="653"/>
      <c r="AA30" s="667">
        <f t="shared" si="14"/>
        <v>0</v>
      </c>
    </row>
    <row r="31" spans="2:27" s="22" customFormat="1" ht="17.25" customHeight="1">
      <c r="B31" s="125">
        <v>9780714416892</v>
      </c>
      <c r="C31" s="359" t="s">
        <v>24</v>
      </c>
      <c r="D31" s="139" t="s">
        <v>1757</v>
      </c>
      <c r="E31" s="361" t="s">
        <v>25</v>
      </c>
      <c r="F31" s="139" t="s">
        <v>18</v>
      </c>
      <c r="G31" s="139">
        <v>16892</v>
      </c>
      <c r="H31" s="463"/>
      <c r="I31" s="225">
        <v>22.7</v>
      </c>
      <c r="J31" s="216"/>
      <c r="K31" s="195">
        <f t="shared" si="15"/>
        <v>22.7</v>
      </c>
      <c r="L31" s="226">
        <f t="shared" si="16"/>
        <v>0</v>
      </c>
      <c r="M31" s="218">
        <v>0</v>
      </c>
      <c r="N31" s="251">
        <f t="shared" si="17"/>
        <v>0</v>
      </c>
      <c r="O31" s="295"/>
      <c r="Q31" s="653"/>
      <c r="R31" s="667">
        <f t="shared" si="11"/>
        <v>0</v>
      </c>
      <c r="S31" s="329"/>
      <c r="T31" s="653"/>
      <c r="U31" s="667">
        <f t="shared" si="12"/>
        <v>0</v>
      </c>
      <c r="V31" s="329"/>
      <c r="W31" s="653"/>
      <c r="X31" s="667">
        <f t="shared" si="13"/>
        <v>0</v>
      </c>
      <c r="Y31" s="329"/>
      <c r="Z31" s="653"/>
      <c r="AA31" s="667">
        <f t="shared" si="14"/>
        <v>0</v>
      </c>
    </row>
    <row r="32" spans="2:27" s="22" customFormat="1" ht="17.25" customHeight="1">
      <c r="B32" s="125">
        <v>9781738408955</v>
      </c>
      <c r="C32" s="359" t="s">
        <v>2593</v>
      </c>
      <c r="D32" s="139" t="s">
        <v>1757</v>
      </c>
      <c r="E32" s="361" t="s">
        <v>616</v>
      </c>
      <c r="F32" s="530" t="s">
        <v>2594</v>
      </c>
      <c r="G32" s="719"/>
      <c r="H32" s="463"/>
      <c r="I32" s="225">
        <v>15</v>
      </c>
      <c r="J32" s="216"/>
      <c r="K32" s="195">
        <f t="shared" si="15"/>
        <v>15</v>
      </c>
      <c r="L32" s="226">
        <f t="shared" si="16"/>
        <v>0</v>
      </c>
      <c r="M32" s="218">
        <v>0</v>
      </c>
      <c r="N32" s="251">
        <f t="shared" ref="N32" si="18">L32+(L32*M32)</f>
        <v>0</v>
      </c>
      <c r="O32" s="295"/>
      <c r="Q32" s="653"/>
      <c r="R32" s="667">
        <f t="shared" si="11"/>
        <v>0</v>
      </c>
      <c r="S32" s="329"/>
      <c r="T32" s="653"/>
      <c r="U32" s="667">
        <f t="shared" si="12"/>
        <v>0</v>
      </c>
      <c r="V32" s="329"/>
      <c r="W32" s="653"/>
      <c r="X32" s="667">
        <f t="shared" si="13"/>
        <v>0</v>
      </c>
      <c r="Y32" s="329"/>
      <c r="Z32" s="653"/>
      <c r="AA32" s="667">
        <f t="shared" si="14"/>
        <v>0</v>
      </c>
    </row>
    <row r="33" spans="2:27" s="22" customFormat="1" ht="17.25" customHeight="1">
      <c r="B33" s="125">
        <v>9781738408986</v>
      </c>
      <c r="C33" s="359" t="s">
        <v>2617</v>
      </c>
      <c r="D33" s="139" t="s">
        <v>1757</v>
      </c>
      <c r="E33" s="361" t="s">
        <v>1640</v>
      </c>
      <c r="F33" s="530" t="s">
        <v>2594</v>
      </c>
      <c r="G33" s="719"/>
      <c r="H33" s="463"/>
      <c r="I33" s="225">
        <v>15</v>
      </c>
      <c r="J33" s="216"/>
      <c r="K33" s="195">
        <f t="shared" ref="K33" si="19">I33-(I33*J33)</f>
        <v>15</v>
      </c>
      <c r="L33" s="226">
        <f t="shared" ref="L33" si="20">K33*H33</f>
        <v>0</v>
      </c>
      <c r="M33" s="218">
        <v>0</v>
      </c>
      <c r="N33" s="251">
        <f t="shared" ref="N33" si="21">L33+(L33*M33)</f>
        <v>0</v>
      </c>
      <c r="O33" s="295"/>
      <c r="Q33" s="653"/>
      <c r="R33" s="667">
        <f t="shared" si="11"/>
        <v>0</v>
      </c>
      <c r="S33" s="329"/>
      <c r="T33" s="653"/>
      <c r="U33" s="667">
        <f t="shared" si="12"/>
        <v>0</v>
      </c>
      <c r="V33" s="329"/>
      <c r="W33" s="653"/>
      <c r="X33" s="667">
        <f t="shared" si="13"/>
        <v>0</v>
      </c>
      <c r="Y33" s="329"/>
      <c r="Z33" s="653"/>
      <c r="AA33" s="667">
        <f t="shared" si="14"/>
        <v>0</v>
      </c>
    </row>
    <row r="34" spans="2:27" s="28" customFormat="1" ht="17.25" customHeight="1" outlineLevel="1">
      <c r="B34" s="125">
        <v>9780861676385</v>
      </c>
      <c r="C34" s="97" t="s">
        <v>2148</v>
      </c>
      <c r="D34" s="139" t="s">
        <v>1757</v>
      </c>
      <c r="E34" s="361" t="s">
        <v>1583</v>
      </c>
      <c r="F34" s="520" t="s">
        <v>54</v>
      </c>
      <c r="G34" s="139" t="s">
        <v>84</v>
      </c>
      <c r="H34" s="463"/>
      <c r="I34" s="225">
        <v>9.5</v>
      </c>
      <c r="J34" s="216"/>
      <c r="K34" s="195">
        <f t="shared" ref="K34:K67" si="22">I34-(I34*J34)</f>
        <v>9.5</v>
      </c>
      <c r="L34" s="226">
        <f t="shared" ref="L34:L67" si="23">K34*H34</f>
        <v>0</v>
      </c>
      <c r="M34" s="218">
        <v>0</v>
      </c>
      <c r="N34" s="251">
        <f t="shared" ref="N34:N67" si="24">L34+(L34*M34)</f>
        <v>0</v>
      </c>
      <c r="O34" s="295"/>
      <c r="Q34" s="653"/>
      <c r="R34" s="667">
        <f t="shared" si="11"/>
        <v>0</v>
      </c>
      <c r="S34" s="329"/>
      <c r="T34" s="653"/>
      <c r="U34" s="667">
        <f t="shared" si="12"/>
        <v>0</v>
      </c>
      <c r="V34" s="329"/>
      <c r="W34" s="653"/>
      <c r="X34" s="667">
        <f t="shared" si="13"/>
        <v>0</v>
      </c>
      <c r="Y34" s="329"/>
      <c r="Z34" s="653"/>
      <c r="AA34" s="667">
        <f t="shared" si="14"/>
        <v>0</v>
      </c>
    </row>
    <row r="35" spans="2:27" s="28" customFormat="1" ht="17.25" customHeight="1" outlineLevel="1">
      <c r="B35" s="125">
        <v>9780861676408</v>
      </c>
      <c r="C35" s="97" t="s">
        <v>1614</v>
      </c>
      <c r="D35" s="139" t="s">
        <v>1757</v>
      </c>
      <c r="E35" s="361" t="s">
        <v>1583</v>
      </c>
      <c r="F35" s="520" t="s">
        <v>54</v>
      </c>
      <c r="G35" s="139" t="s">
        <v>85</v>
      </c>
      <c r="H35" s="463"/>
      <c r="I35" s="225">
        <v>9.5</v>
      </c>
      <c r="J35" s="216"/>
      <c r="K35" s="195">
        <f t="shared" si="22"/>
        <v>9.5</v>
      </c>
      <c r="L35" s="226">
        <f t="shared" si="23"/>
        <v>0</v>
      </c>
      <c r="M35" s="218">
        <v>0</v>
      </c>
      <c r="N35" s="251">
        <f t="shared" si="24"/>
        <v>0</v>
      </c>
      <c r="O35" s="295"/>
      <c r="Q35" s="653"/>
      <c r="R35" s="667">
        <f t="shared" si="11"/>
        <v>0</v>
      </c>
      <c r="S35" s="329"/>
      <c r="T35" s="653"/>
      <c r="U35" s="667">
        <f t="shared" si="12"/>
        <v>0</v>
      </c>
      <c r="V35" s="329"/>
      <c r="W35" s="653"/>
      <c r="X35" s="667">
        <f t="shared" si="13"/>
        <v>0</v>
      </c>
      <c r="Y35" s="329"/>
      <c r="Z35" s="653"/>
      <c r="AA35" s="667">
        <f t="shared" si="14"/>
        <v>0</v>
      </c>
    </row>
    <row r="36" spans="2:27" s="28" customFormat="1" ht="17.25" customHeight="1" outlineLevel="1">
      <c r="B36" s="125">
        <v>9781802301861</v>
      </c>
      <c r="C36" s="97" t="s">
        <v>1639</v>
      </c>
      <c r="D36" s="139" t="s">
        <v>1757</v>
      </c>
      <c r="E36" s="361" t="s">
        <v>1640</v>
      </c>
      <c r="F36" s="520" t="s">
        <v>54</v>
      </c>
      <c r="G36" s="139" t="s">
        <v>116</v>
      </c>
      <c r="H36" s="463"/>
      <c r="I36" s="225">
        <v>29.95</v>
      </c>
      <c r="J36" s="216"/>
      <c r="K36" s="195">
        <f t="shared" si="22"/>
        <v>29.95</v>
      </c>
      <c r="L36" s="226">
        <f t="shared" si="23"/>
        <v>0</v>
      </c>
      <c r="M36" s="218">
        <v>0</v>
      </c>
      <c r="N36" s="251">
        <f t="shared" si="24"/>
        <v>0</v>
      </c>
      <c r="O36" s="295"/>
      <c r="Q36" s="653"/>
      <c r="R36" s="667">
        <f t="shared" si="11"/>
        <v>0</v>
      </c>
      <c r="S36" s="329"/>
      <c r="T36" s="653"/>
      <c r="U36" s="667">
        <f t="shared" si="12"/>
        <v>0</v>
      </c>
      <c r="V36" s="329"/>
      <c r="W36" s="653"/>
      <c r="X36" s="667">
        <f t="shared" si="13"/>
        <v>0</v>
      </c>
      <c r="Y36" s="329"/>
      <c r="Z36" s="653"/>
      <c r="AA36" s="667">
        <f t="shared" si="14"/>
        <v>0</v>
      </c>
    </row>
    <row r="37" spans="2:27" s="28" customFormat="1" ht="17.25" customHeight="1" outlineLevel="1">
      <c r="B37" s="125">
        <v>9781802301885</v>
      </c>
      <c r="C37" s="97" t="s">
        <v>2136</v>
      </c>
      <c r="D37" s="139" t="s">
        <v>2137</v>
      </c>
      <c r="E37" s="361" t="s">
        <v>25</v>
      </c>
      <c r="F37" s="520" t="s">
        <v>54</v>
      </c>
      <c r="G37" s="139" t="s">
        <v>2138</v>
      </c>
      <c r="H37" s="463"/>
      <c r="I37" s="225">
        <v>14.5</v>
      </c>
      <c r="J37" s="216"/>
      <c r="K37" s="195">
        <f t="shared" si="22"/>
        <v>14.5</v>
      </c>
      <c r="L37" s="226">
        <f t="shared" si="23"/>
        <v>0</v>
      </c>
      <c r="M37" s="218">
        <v>0</v>
      </c>
      <c r="N37" s="251">
        <f t="shared" si="24"/>
        <v>0</v>
      </c>
      <c r="O37" s="295"/>
      <c r="Q37" s="653"/>
      <c r="R37" s="667">
        <f t="shared" si="11"/>
        <v>0</v>
      </c>
      <c r="S37" s="329"/>
      <c r="T37" s="653"/>
      <c r="U37" s="667">
        <f t="shared" si="12"/>
        <v>0</v>
      </c>
      <c r="V37" s="329"/>
      <c r="W37" s="653"/>
      <c r="X37" s="667">
        <f t="shared" si="13"/>
        <v>0</v>
      </c>
      <c r="Y37" s="329"/>
      <c r="Z37" s="653"/>
      <c r="AA37" s="667">
        <f t="shared" si="14"/>
        <v>0</v>
      </c>
    </row>
    <row r="38" spans="2:27" s="28" customFormat="1" ht="17.25" customHeight="1" outlineLevel="1">
      <c r="B38" s="125"/>
      <c r="C38" s="97" t="s">
        <v>2139</v>
      </c>
      <c r="D38" s="139" t="s">
        <v>2137</v>
      </c>
      <c r="E38" s="361" t="s">
        <v>17</v>
      </c>
      <c r="F38" s="520" t="s">
        <v>54</v>
      </c>
      <c r="G38" s="139" t="s">
        <v>2140</v>
      </c>
      <c r="H38" s="463"/>
      <c r="I38" s="225">
        <v>25</v>
      </c>
      <c r="J38" s="216"/>
      <c r="K38" s="195">
        <f t="shared" si="22"/>
        <v>25</v>
      </c>
      <c r="L38" s="226">
        <f t="shared" si="23"/>
        <v>0</v>
      </c>
      <c r="M38" s="218">
        <v>0</v>
      </c>
      <c r="N38" s="251">
        <f t="shared" si="24"/>
        <v>0</v>
      </c>
      <c r="O38" s="295"/>
      <c r="Q38" s="653"/>
      <c r="R38" s="667">
        <f t="shared" si="11"/>
        <v>0</v>
      </c>
      <c r="S38" s="329"/>
      <c r="T38" s="653"/>
      <c r="U38" s="667">
        <f t="shared" si="12"/>
        <v>0</v>
      </c>
      <c r="V38" s="329"/>
      <c r="W38" s="653"/>
      <c r="X38" s="667">
        <f t="shared" si="13"/>
        <v>0</v>
      </c>
      <c r="Y38" s="329"/>
      <c r="Z38" s="653"/>
      <c r="AA38" s="667">
        <f t="shared" si="14"/>
        <v>0</v>
      </c>
    </row>
    <row r="39" spans="2:27" s="28" customFormat="1" ht="17.25" customHeight="1" outlineLevel="1">
      <c r="B39" s="125">
        <v>9781802302677</v>
      </c>
      <c r="C39" s="97" t="s">
        <v>2141</v>
      </c>
      <c r="D39" s="139" t="s">
        <v>2137</v>
      </c>
      <c r="E39" s="361" t="s">
        <v>17</v>
      </c>
      <c r="F39" s="520" t="s">
        <v>54</v>
      </c>
      <c r="G39" s="139" t="s">
        <v>2142</v>
      </c>
      <c r="H39" s="463"/>
      <c r="I39" s="225">
        <v>30.95</v>
      </c>
      <c r="J39" s="216"/>
      <c r="K39" s="195">
        <f t="shared" si="22"/>
        <v>30.95</v>
      </c>
      <c r="L39" s="226">
        <f t="shared" si="23"/>
        <v>0</v>
      </c>
      <c r="M39" s="218">
        <v>0</v>
      </c>
      <c r="N39" s="251">
        <f t="shared" si="24"/>
        <v>0</v>
      </c>
      <c r="O39" s="295"/>
      <c r="Q39" s="653"/>
      <c r="R39" s="667">
        <f t="shared" si="11"/>
        <v>0</v>
      </c>
      <c r="S39" s="329"/>
      <c r="T39" s="653"/>
      <c r="U39" s="667">
        <f t="shared" si="12"/>
        <v>0</v>
      </c>
      <c r="V39" s="329"/>
      <c r="W39" s="653"/>
      <c r="X39" s="667">
        <f t="shared" si="13"/>
        <v>0</v>
      </c>
      <c r="Y39" s="329"/>
      <c r="Z39" s="653"/>
      <c r="AA39" s="667">
        <f t="shared" si="14"/>
        <v>0</v>
      </c>
    </row>
    <row r="40" spans="2:27" s="28" customFormat="1" ht="17.25" customHeight="1" outlineLevel="1">
      <c r="B40" s="125">
        <v>9781802302714</v>
      </c>
      <c r="C40" s="97" t="s">
        <v>2143</v>
      </c>
      <c r="D40" s="139" t="s">
        <v>2137</v>
      </c>
      <c r="E40" s="361" t="s">
        <v>17</v>
      </c>
      <c r="F40" s="520" t="s">
        <v>54</v>
      </c>
      <c r="G40" s="139" t="s">
        <v>2144</v>
      </c>
      <c r="H40" s="463"/>
      <c r="I40" s="225">
        <v>30.95</v>
      </c>
      <c r="J40" s="216"/>
      <c r="K40" s="195">
        <f t="shared" si="22"/>
        <v>30.95</v>
      </c>
      <c r="L40" s="226">
        <f t="shared" si="23"/>
        <v>0</v>
      </c>
      <c r="M40" s="218">
        <v>0</v>
      </c>
      <c r="N40" s="251">
        <f t="shared" si="24"/>
        <v>0</v>
      </c>
      <c r="O40" s="295"/>
      <c r="Q40" s="653"/>
      <c r="R40" s="667">
        <f t="shared" si="11"/>
        <v>0</v>
      </c>
      <c r="S40" s="329"/>
      <c r="T40" s="653"/>
      <c r="U40" s="667">
        <f t="shared" si="12"/>
        <v>0</v>
      </c>
      <c r="V40" s="329"/>
      <c r="W40" s="653"/>
      <c r="X40" s="667">
        <f t="shared" si="13"/>
        <v>0</v>
      </c>
      <c r="Y40" s="329"/>
      <c r="Z40" s="653"/>
      <c r="AA40" s="667">
        <f t="shared" si="14"/>
        <v>0</v>
      </c>
    </row>
    <row r="41" spans="2:27" ht="17.25" customHeight="1">
      <c r="B41" s="125">
        <v>9781845368487</v>
      </c>
      <c r="C41" s="97" t="s">
        <v>1615</v>
      </c>
      <c r="D41" s="139" t="s">
        <v>1757</v>
      </c>
      <c r="E41" s="361" t="s">
        <v>1640</v>
      </c>
      <c r="F41" s="520" t="s">
        <v>54</v>
      </c>
      <c r="G41" s="139" t="s">
        <v>62</v>
      </c>
      <c r="H41" s="463"/>
      <c r="I41" s="225">
        <v>29.5</v>
      </c>
      <c r="J41" s="216"/>
      <c r="K41" s="195">
        <f t="shared" si="22"/>
        <v>29.5</v>
      </c>
      <c r="L41" s="226">
        <f t="shared" si="23"/>
        <v>0</v>
      </c>
      <c r="M41" s="218">
        <v>0</v>
      </c>
      <c r="N41" s="251">
        <f t="shared" si="24"/>
        <v>0</v>
      </c>
      <c r="O41" s="295"/>
      <c r="Q41" s="653"/>
      <c r="R41" s="667">
        <f t="shared" si="11"/>
        <v>0</v>
      </c>
      <c r="S41" s="329"/>
      <c r="T41" s="653"/>
      <c r="U41" s="667">
        <f t="shared" si="12"/>
        <v>0</v>
      </c>
      <c r="W41" s="653"/>
      <c r="X41" s="667">
        <f t="shared" si="13"/>
        <v>0</v>
      </c>
      <c r="Y41" s="329"/>
      <c r="Z41" s="653"/>
      <c r="AA41" s="667">
        <f t="shared" si="14"/>
        <v>0</v>
      </c>
    </row>
    <row r="42" spans="2:27" ht="17.25" customHeight="1">
      <c r="B42" s="125"/>
      <c r="C42" s="97" t="s">
        <v>1616</v>
      </c>
      <c r="D42" s="139" t="s">
        <v>1757</v>
      </c>
      <c r="E42" s="361" t="s">
        <v>1640</v>
      </c>
      <c r="F42" s="520" t="s">
        <v>54</v>
      </c>
      <c r="G42" s="139" t="s">
        <v>63</v>
      </c>
      <c r="H42" s="463"/>
      <c r="I42" s="225">
        <v>25</v>
      </c>
      <c r="J42" s="216"/>
      <c r="K42" s="195">
        <f t="shared" si="22"/>
        <v>25</v>
      </c>
      <c r="L42" s="226">
        <f t="shared" si="23"/>
        <v>0</v>
      </c>
      <c r="M42" s="218">
        <v>0</v>
      </c>
      <c r="N42" s="251">
        <f t="shared" si="24"/>
        <v>0</v>
      </c>
      <c r="O42" s="295"/>
      <c r="Q42" s="653"/>
      <c r="R42" s="667">
        <f t="shared" si="11"/>
        <v>0</v>
      </c>
      <c r="S42" s="329"/>
      <c r="T42" s="653"/>
      <c r="U42" s="667">
        <f t="shared" si="12"/>
        <v>0</v>
      </c>
      <c r="W42" s="653"/>
      <c r="X42" s="667">
        <f t="shared" si="13"/>
        <v>0</v>
      </c>
      <c r="Y42" s="329"/>
      <c r="Z42" s="653"/>
      <c r="AA42" s="667">
        <f t="shared" si="14"/>
        <v>0</v>
      </c>
    </row>
    <row r="43" spans="2:27" ht="17.25" customHeight="1">
      <c r="B43" s="125">
        <v>9781845368494</v>
      </c>
      <c r="C43" s="97" t="s">
        <v>1617</v>
      </c>
      <c r="D43" s="139" t="s">
        <v>1757</v>
      </c>
      <c r="E43" s="361" t="s">
        <v>1583</v>
      </c>
      <c r="F43" s="520" t="s">
        <v>54</v>
      </c>
      <c r="G43" s="139" t="s">
        <v>64</v>
      </c>
      <c r="H43" s="463"/>
      <c r="I43" s="225">
        <v>7.5</v>
      </c>
      <c r="J43" s="216"/>
      <c r="K43" s="195">
        <f t="shared" si="22"/>
        <v>7.5</v>
      </c>
      <c r="L43" s="226">
        <f t="shared" si="23"/>
        <v>0</v>
      </c>
      <c r="M43" s="218">
        <v>0</v>
      </c>
      <c r="N43" s="251">
        <f t="shared" si="24"/>
        <v>0</v>
      </c>
      <c r="O43" s="295"/>
      <c r="Q43" s="653"/>
      <c r="R43" s="667">
        <f t="shared" si="11"/>
        <v>0</v>
      </c>
      <c r="S43" s="329"/>
      <c r="T43" s="653"/>
      <c r="U43" s="667">
        <f t="shared" si="12"/>
        <v>0</v>
      </c>
      <c r="W43" s="653"/>
      <c r="X43" s="667">
        <f t="shared" si="13"/>
        <v>0</v>
      </c>
      <c r="Y43" s="329"/>
      <c r="Z43" s="653"/>
      <c r="AA43" s="667">
        <f t="shared" si="14"/>
        <v>0</v>
      </c>
    </row>
    <row r="44" spans="2:27" ht="17.25" customHeight="1">
      <c r="B44" s="125">
        <v>9781845368562</v>
      </c>
      <c r="C44" s="97" t="s">
        <v>1618</v>
      </c>
      <c r="D44" s="139" t="s">
        <v>1757</v>
      </c>
      <c r="E44" s="361" t="s">
        <v>1640</v>
      </c>
      <c r="F44" s="520" t="s">
        <v>54</v>
      </c>
      <c r="G44" s="139" t="s">
        <v>65</v>
      </c>
      <c r="H44" s="463"/>
      <c r="I44" s="225">
        <v>31.5</v>
      </c>
      <c r="J44" s="216"/>
      <c r="K44" s="195">
        <f t="shared" si="22"/>
        <v>31.5</v>
      </c>
      <c r="L44" s="226">
        <f t="shared" si="23"/>
        <v>0</v>
      </c>
      <c r="M44" s="218">
        <v>0</v>
      </c>
      <c r="N44" s="251">
        <f t="shared" si="24"/>
        <v>0</v>
      </c>
      <c r="O44" s="295"/>
      <c r="Q44" s="653"/>
      <c r="R44" s="667">
        <f t="shared" si="11"/>
        <v>0</v>
      </c>
      <c r="S44" s="329"/>
      <c r="T44" s="653"/>
      <c r="U44" s="667">
        <f t="shared" si="12"/>
        <v>0</v>
      </c>
      <c r="W44" s="653"/>
      <c r="X44" s="667">
        <f t="shared" si="13"/>
        <v>0</v>
      </c>
      <c r="Y44" s="329"/>
      <c r="Z44" s="653"/>
      <c r="AA44" s="667">
        <f t="shared" si="14"/>
        <v>0</v>
      </c>
    </row>
    <row r="45" spans="2:27" ht="17.25" customHeight="1">
      <c r="B45" s="125">
        <v>9781845368579</v>
      </c>
      <c r="C45" s="97" t="s">
        <v>1619</v>
      </c>
      <c r="D45" s="139" t="s">
        <v>1757</v>
      </c>
      <c r="E45" s="361" t="s">
        <v>1583</v>
      </c>
      <c r="F45" s="520" t="s">
        <v>54</v>
      </c>
      <c r="G45" s="139" t="s">
        <v>66</v>
      </c>
      <c r="H45" s="463"/>
      <c r="I45" s="225">
        <v>14.5</v>
      </c>
      <c r="J45" s="216"/>
      <c r="K45" s="195">
        <f t="shared" si="22"/>
        <v>14.5</v>
      </c>
      <c r="L45" s="226">
        <f t="shared" si="23"/>
        <v>0</v>
      </c>
      <c r="M45" s="218">
        <v>0</v>
      </c>
      <c r="N45" s="251">
        <f t="shared" si="24"/>
        <v>0</v>
      </c>
      <c r="O45" s="295"/>
      <c r="Q45" s="653"/>
      <c r="R45" s="667">
        <f t="shared" si="11"/>
        <v>0</v>
      </c>
      <c r="S45" s="329"/>
      <c r="T45" s="653"/>
      <c r="U45" s="667">
        <f t="shared" si="12"/>
        <v>0</v>
      </c>
      <c r="W45" s="653"/>
      <c r="X45" s="667">
        <f t="shared" si="13"/>
        <v>0</v>
      </c>
      <c r="Y45" s="329"/>
      <c r="Z45" s="653"/>
      <c r="AA45" s="667">
        <f t="shared" si="14"/>
        <v>0</v>
      </c>
    </row>
    <row r="46" spans="2:27" ht="17.25" customHeight="1">
      <c r="B46" s="125"/>
      <c r="C46" s="97" t="s">
        <v>1620</v>
      </c>
      <c r="D46" s="139" t="s">
        <v>1757</v>
      </c>
      <c r="E46" s="361" t="s">
        <v>1640</v>
      </c>
      <c r="F46" s="520" t="s">
        <v>54</v>
      </c>
      <c r="G46" s="139" t="s">
        <v>67</v>
      </c>
      <c r="H46" s="463"/>
      <c r="I46" s="225">
        <v>26</v>
      </c>
      <c r="J46" s="216"/>
      <c r="K46" s="195">
        <f t="shared" si="22"/>
        <v>26</v>
      </c>
      <c r="L46" s="226">
        <f t="shared" si="23"/>
        <v>0</v>
      </c>
      <c r="M46" s="218">
        <v>0</v>
      </c>
      <c r="N46" s="251">
        <f t="shared" si="24"/>
        <v>0</v>
      </c>
      <c r="O46" s="295"/>
      <c r="Q46" s="653"/>
      <c r="R46" s="667">
        <f t="shared" si="11"/>
        <v>0</v>
      </c>
      <c r="S46" s="329"/>
      <c r="T46" s="653"/>
      <c r="U46" s="667">
        <f t="shared" si="12"/>
        <v>0</v>
      </c>
      <c r="W46" s="653"/>
      <c r="X46" s="667">
        <f t="shared" si="13"/>
        <v>0</v>
      </c>
      <c r="Y46" s="329"/>
      <c r="Z46" s="653"/>
      <c r="AA46" s="667">
        <f t="shared" si="14"/>
        <v>0</v>
      </c>
    </row>
    <row r="47" spans="2:27" ht="17.25" customHeight="1">
      <c r="B47" s="125">
        <v>9781845368586</v>
      </c>
      <c r="C47" s="97" t="s">
        <v>1621</v>
      </c>
      <c r="D47" s="139" t="s">
        <v>1757</v>
      </c>
      <c r="E47" s="361" t="s">
        <v>1640</v>
      </c>
      <c r="F47" s="520" t="s">
        <v>54</v>
      </c>
      <c r="G47" s="139" t="s">
        <v>68</v>
      </c>
      <c r="H47" s="463"/>
      <c r="I47" s="225">
        <v>31.5</v>
      </c>
      <c r="J47" s="216"/>
      <c r="K47" s="195">
        <f t="shared" si="22"/>
        <v>31.5</v>
      </c>
      <c r="L47" s="226">
        <f t="shared" si="23"/>
        <v>0</v>
      </c>
      <c r="M47" s="218">
        <v>0</v>
      </c>
      <c r="N47" s="251">
        <f t="shared" si="24"/>
        <v>0</v>
      </c>
      <c r="O47" s="295"/>
      <c r="Q47" s="653"/>
      <c r="R47" s="667">
        <f t="shared" si="11"/>
        <v>0</v>
      </c>
      <c r="S47" s="329"/>
      <c r="T47" s="653"/>
      <c r="U47" s="667">
        <f t="shared" si="12"/>
        <v>0</v>
      </c>
      <c r="W47" s="653"/>
      <c r="X47" s="667">
        <f t="shared" si="13"/>
        <v>0</v>
      </c>
      <c r="Y47" s="329"/>
      <c r="Z47" s="653"/>
      <c r="AA47" s="667">
        <f t="shared" si="14"/>
        <v>0</v>
      </c>
    </row>
    <row r="48" spans="2:27" ht="17.25" customHeight="1">
      <c r="B48" s="125">
        <v>9781845368593</v>
      </c>
      <c r="C48" s="97" t="s">
        <v>1622</v>
      </c>
      <c r="D48" s="139" t="s">
        <v>1757</v>
      </c>
      <c r="E48" s="361" t="s">
        <v>1583</v>
      </c>
      <c r="F48" s="520" t="s">
        <v>54</v>
      </c>
      <c r="G48" s="139" t="s">
        <v>69</v>
      </c>
      <c r="H48" s="463"/>
      <c r="I48" s="225">
        <v>14.5</v>
      </c>
      <c r="J48" s="216"/>
      <c r="K48" s="195">
        <f t="shared" si="22"/>
        <v>14.5</v>
      </c>
      <c r="L48" s="226">
        <f t="shared" si="23"/>
        <v>0</v>
      </c>
      <c r="M48" s="218">
        <v>0</v>
      </c>
      <c r="N48" s="251">
        <f t="shared" si="24"/>
        <v>0</v>
      </c>
      <c r="O48" s="295"/>
      <c r="Q48" s="653"/>
      <c r="R48" s="667">
        <f t="shared" si="11"/>
        <v>0</v>
      </c>
      <c r="S48" s="329"/>
      <c r="T48" s="653"/>
      <c r="U48" s="667">
        <f t="shared" si="12"/>
        <v>0</v>
      </c>
      <c r="W48" s="653"/>
      <c r="X48" s="667">
        <f t="shared" si="13"/>
        <v>0</v>
      </c>
      <c r="Y48" s="329"/>
      <c r="Z48" s="653"/>
      <c r="AA48" s="667">
        <f t="shared" si="14"/>
        <v>0</v>
      </c>
    </row>
    <row r="49" spans="2:27" ht="17.25" customHeight="1">
      <c r="B49" s="125"/>
      <c r="C49" s="97" t="s">
        <v>1623</v>
      </c>
      <c r="D49" s="139" t="s">
        <v>1757</v>
      </c>
      <c r="E49" s="361" t="s">
        <v>1640</v>
      </c>
      <c r="F49" s="520" t="s">
        <v>54</v>
      </c>
      <c r="G49" s="139" t="s">
        <v>70</v>
      </c>
      <c r="H49" s="463"/>
      <c r="I49" s="225">
        <v>26</v>
      </c>
      <c r="J49" s="216"/>
      <c r="K49" s="195">
        <f t="shared" si="22"/>
        <v>26</v>
      </c>
      <c r="L49" s="226">
        <f t="shared" si="23"/>
        <v>0</v>
      </c>
      <c r="M49" s="218">
        <v>0</v>
      </c>
      <c r="N49" s="251">
        <f t="shared" si="24"/>
        <v>0</v>
      </c>
      <c r="O49" s="295"/>
      <c r="Q49" s="653"/>
      <c r="R49" s="667">
        <f t="shared" si="11"/>
        <v>0</v>
      </c>
      <c r="S49" s="329"/>
      <c r="T49" s="653"/>
      <c r="U49" s="667">
        <f t="shared" si="12"/>
        <v>0</v>
      </c>
      <c r="W49" s="653"/>
      <c r="X49" s="667">
        <f t="shared" si="13"/>
        <v>0</v>
      </c>
      <c r="Y49" s="329"/>
      <c r="Z49" s="653"/>
      <c r="AA49" s="667">
        <f t="shared" si="14"/>
        <v>0</v>
      </c>
    </row>
    <row r="50" spans="2:27" ht="17.25" customHeight="1">
      <c r="B50" s="125">
        <v>9781845369606</v>
      </c>
      <c r="C50" s="97" t="s">
        <v>1624</v>
      </c>
      <c r="D50" s="139" t="s">
        <v>1757</v>
      </c>
      <c r="E50" s="361" t="s">
        <v>1640</v>
      </c>
      <c r="F50" s="520" t="s">
        <v>54</v>
      </c>
      <c r="G50" s="139" t="s">
        <v>71</v>
      </c>
      <c r="H50" s="463"/>
      <c r="I50" s="225">
        <v>29.5</v>
      </c>
      <c r="J50" s="216"/>
      <c r="K50" s="195">
        <f t="shared" si="22"/>
        <v>29.5</v>
      </c>
      <c r="L50" s="226">
        <f t="shared" si="23"/>
        <v>0</v>
      </c>
      <c r="M50" s="218">
        <v>0</v>
      </c>
      <c r="N50" s="251">
        <f t="shared" si="24"/>
        <v>0</v>
      </c>
      <c r="O50" s="295"/>
      <c r="Q50" s="653"/>
      <c r="R50" s="667">
        <f t="shared" si="11"/>
        <v>0</v>
      </c>
      <c r="S50" s="329"/>
      <c r="T50" s="653"/>
      <c r="U50" s="667">
        <f t="shared" si="12"/>
        <v>0</v>
      </c>
      <c r="W50" s="653"/>
      <c r="X50" s="667">
        <f t="shared" si="13"/>
        <v>0</v>
      </c>
      <c r="Y50" s="329"/>
      <c r="Z50" s="653"/>
      <c r="AA50" s="667">
        <f t="shared" si="14"/>
        <v>0</v>
      </c>
    </row>
    <row r="51" spans="2:27" ht="17.25" customHeight="1">
      <c r="B51" s="125">
        <v>9781845369613</v>
      </c>
      <c r="C51" s="97" t="s">
        <v>2145</v>
      </c>
      <c r="D51" s="139" t="s">
        <v>1757</v>
      </c>
      <c r="E51" s="361" t="s">
        <v>1583</v>
      </c>
      <c r="F51" s="520" t="s">
        <v>54</v>
      </c>
      <c r="G51" s="139" t="s">
        <v>72</v>
      </c>
      <c r="H51" s="463"/>
      <c r="I51" s="225">
        <v>14.5</v>
      </c>
      <c r="J51" s="216"/>
      <c r="K51" s="195">
        <f t="shared" si="22"/>
        <v>14.5</v>
      </c>
      <c r="L51" s="226">
        <f t="shared" si="23"/>
        <v>0</v>
      </c>
      <c r="M51" s="218">
        <v>0</v>
      </c>
      <c r="N51" s="251">
        <f t="shared" si="24"/>
        <v>0</v>
      </c>
      <c r="O51" s="295"/>
      <c r="Q51" s="653"/>
      <c r="R51" s="667">
        <f t="shared" si="11"/>
        <v>0</v>
      </c>
      <c r="S51" s="329"/>
      <c r="T51" s="653"/>
      <c r="U51" s="667">
        <f t="shared" si="12"/>
        <v>0</v>
      </c>
      <c r="W51" s="653"/>
      <c r="X51" s="667">
        <f t="shared" si="13"/>
        <v>0</v>
      </c>
      <c r="Y51" s="329"/>
      <c r="Z51" s="653"/>
      <c r="AA51" s="667">
        <f t="shared" si="14"/>
        <v>0</v>
      </c>
    </row>
    <row r="52" spans="2:27" ht="17.25" customHeight="1">
      <c r="B52" s="125">
        <v>9781845369620</v>
      </c>
      <c r="C52" s="97" t="s">
        <v>1625</v>
      </c>
      <c r="D52" s="139" t="s">
        <v>1757</v>
      </c>
      <c r="E52" s="361" t="s">
        <v>1583</v>
      </c>
      <c r="F52" s="520" t="s">
        <v>54</v>
      </c>
      <c r="G52" s="139" t="s">
        <v>73</v>
      </c>
      <c r="H52" s="463"/>
      <c r="I52" s="225">
        <v>7.25</v>
      </c>
      <c r="J52" s="216"/>
      <c r="K52" s="195">
        <f t="shared" si="22"/>
        <v>7.25</v>
      </c>
      <c r="L52" s="226">
        <f t="shared" si="23"/>
        <v>0</v>
      </c>
      <c r="M52" s="218">
        <v>0</v>
      </c>
      <c r="N52" s="251">
        <f t="shared" si="24"/>
        <v>0</v>
      </c>
      <c r="O52" s="295"/>
      <c r="Q52" s="653"/>
      <c r="R52" s="667">
        <f t="shared" si="11"/>
        <v>0</v>
      </c>
      <c r="S52" s="329"/>
      <c r="T52" s="653"/>
      <c r="U52" s="667">
        <f t="shared" si="12"/>
        <v>0</v>
      </c>
      <c r="W52" s="653"/>
      <c r="X52" s="667">
        <f t="shared" si="13"/>
        <v>0</v>
      </c>
      <c r="Y52" s="329"/>
      <c r="Z52" s="653"/>
      <c r="AA52" s="667">
        <f t="shared" si="14"/>
        <v>0</v>
      </c>
    </row>
    <row r="53" spans="2:27" ht="17.25" customHeight="1">
      <c r="B53" s="125"/>
      <c r="C53" s="97" t="s">
        <v>1626</v>
      </c>
      <c r="D53" s="139" t="s">
        <v>1757</v>
      </c>
      <c r="E53" s="361" t="s">
        <v>1640</v>
      </c>
      <c r="F53" s="520" t="s">
        <v>54</v>
      </c>
      <c r="G53" s="139" t="s">
        <v>74</v>
      </c>
      <c r="H53" s="463"/>
      <c r="I53" s="225">
        <v>24.5</v>
      </c>
      <c r="J53" s="216"/>
      <c r="K53" s="195">
        <f t="shared" si="22"/>
        <v>24.5</v>
      </c>
      <c r="L53" s="226">
        <f t="shared" si="23"/>
        <v>0</v>
      </c>
      <c r="M53" s="218">
        <v>0</v>
      </c>
      <c r="N53" s="251">
        <f t="shared" si="24"/>
        <v>0</v>
      </c>
      <c r="O53" s="295"/>
      <c r="Q53" s="653"/>
      <c r="R53" s="667">
        <f t="shared" si="11"/>
        <v>0</v>
      </c>
      <c r="S53" s="329"/>
      <c r="T53" s="653"/>
      <c r="U53" s="667">
        <f t="shared" si="12"/>
        <v>0</v>
      </c>
      <c r="W53" s="653"/>
      <c r="X53" s="667">
        <f t="shared" si="13"/>
        <v>0</v>
      </c>
      <c r="Y53" s="329"/>
      <c r="Z53" s="653"/>
      <c r="AA53" s="667">
        <f t="shared" si="14"/>
        <v>0</v>
      </c>
    </row>
    <row r="54" spans="2:27" ht="17.25" customHeight="1">
      <c r="B54" s="125">
        <v>9781802300109</v>
      </c>
      <c r="C54" s="97" t="s">
        <v>1627</v>
      </c>
      <c r="D54" s="139" t="s">
        <v>1757</v>
      </c>
      <c r="E54" s="361" t="s">
        <v>1640</v>
      </c>
      <c r="F54" s="520" t="s">
        <v>54</v>
      </c>
      <c r="G54" s="139" t="s">
        <v>75</v>
      </c>
      <c r="H54" s="463"/>
      <c r="I54" s="225">
        <v>31.5</v>
      </c>
      <c r="J54" s="216"/>
      <c r="K54" s="195">
        <f t="shared" si="22"/>
        <v>31.5</v>
      </c>
      <c r="L54" s="226">
        <f t="shared" si="23"/>
        <v>0</v>
      </c>
      <c r="M54" s="218">
        <v>0</v>
      </c>
      <c r="N54" s="251">
        <f t="shared" si="24"/>
        <v>0</v>
      </c>
      <c r="O54" s="295"/>
      <c r="Q54" s="653"/>
      <c r="R54" s="667">
        <f t="shared" si="11"/>
        <v>0</v>
      </c>
      <c r="S54" s="329"/>
      <c r="T54" s="653"/>
      <c r="U54" s="667">
        <f t="shared" si="12"/>
        <v>0</v>
      </c>
      <c r="W54" s="653"/>
      <c r="X54" s="667">
        <f t="shared" si="13"/>
        <v>0</v>
      </c>
      <c r="Y54" s="329"/>
      <c r="Z54" s="653"/>
      <c r="AA54" s="667">
        <f t="shared" si="14"/>
        <v>0</v>
      </c>
    </row>
    <row r="55" spans="2:27" ht="17.25" customHeight="1">
      <c r="B55" s="125"/>
      <c r="C55" s="97" t="s">
        <v>1628</v>
      </c>
      <c r="D55" s="139" t="s">
        <v>1757</v>
      </c>
      <c r="E55" s="361" t="s">
        <v>1640</v>
      </c>
      <c r="F55" s="520" t="s">
        <v>54</v>
      </c>
      <c r="G55" s="139" t="s">
        <v>76</v>
      </c>
      <c r="H55" s="463"/>
      <c r="I55" s="225">
        <v>25</v>
      </c>
      <c r="J55" s="216"/>
      <c r="K55" s="195">
        <f t="shared" si="22"/>
        <v>25</v>
      </c>
      <c r="L55" s="226">
        <f t="shared" si="23"/>
        <v>0</v>
      </c>
      <c r="M55" s="218">
        <v>0</v>
      </c>
      <c r="N55" s="251">
        <f t="shared" si="24"/>
        <v>0</v>
      </c>
      <c r="O55" s="295"/>
      <c r="Q55" s="653"/>
      <c r="R55" s="667">
        <f t="shared" si="11"/>
        <v>0</v>
      </c>
      <c r="S55" s="329"/>
      <c r="T55" s="653"/>
      <c r="U55" s="667">
        <f t="shared" si="12"/>
        <v>0</v>
      </c>
      <c r="W55" s="653"/>
      <c r="X55" s="667">
        <f t="shared" si="13"/>
        <v>0</v>
      </c>
      <c r="Y55" s="329"/>
      <c r="Z55" s="653"/>
      <c r="AA55" s="667">
        <f t="shared" si="14"/>
        <v>0</v>
      </c>
    </row>
    <row r="56" spans="2:27" ht="17.25" customHeight="1">
      <c r="B56" s="125">
        <v>9781802300116</v>
      </c>
      <c r="C56" s="97" t="s">
        <v>2146</v>
      </c>
      <c r="D56" s="139" t="s">
        <v>1757</v>
      </c>
      <c r="E56" s="361" t="s">
        <v>1583</v>
      </c>
      <c r="F56" s="520" t="s">
        <v>54</v>
      </c>
      <c r="G56" s="139" t="s">
        <v>77</v>
      </c>
      <c r="H56" s="463"/>
      <c r="I56" s="225">
        <v>14.95</v>
      </c>
      <c r="J56" s="216"/>
      <c r="K56" s="195">
        <f t="shared" si="22"/>
        <v>14.95</v>
      </c>
      <c r="L56" s="226">
        <f t="shared" si="23"/>
        <v>0</v>
      </c>
      <c r="M56" s="218">
        <v>0</v>
      </c>
      <c r="N56" s="251">
        <f t="shared" si="24"/>
        <v>0</v>
      </c>
      <c r="O56" s="295"/>
      <c r="Q56" s="653"/>
      <c r="R56" s="667">
        <f t="shared" si="11"/>
        <v>0</v>
      </c>
      <c r="S56" s="329"/>
      <c r="T56" s="653"/>
      <c r="U56" s="667">
        <f t="shared" si="12"/>
        <v>0</v>
      </c>
      <c r="W56" s="653"/>
      <c r="X56" s="667">
        <f t="shared" si="13"/>
        <v>0</v>
      </c>
      <c r="Y56" s="329"/>
      <c r="Z56" s="653"/>
      <c r="AA56" s="667">
        <f t="shared" si="14"/>
        <v>0</v>
      </c>
    </row>
    <row r="57" spans="2:27" ht="17.25" customHeight="1">
      <c r="B57" s="125">
        <v>9781802300147</v>
      </c>
      <c r="C57" s="97" t="s">
        <v>1629</v>
      </c>
      <c r="D57" s="139" t="s">
        <v>1757</v>
      </c>
      <c r="E57" s="361" t="s">
        <v>1583</v>
      </c>
      <c r="F57" s="520" t="s">
        <v>54</v>
      </c>
      <c r="G57" s="139" t="s">
        <v>78</v>
      </c>
      <c r="H57" s="463"/>
      <c r="I57" s="225">
        <v>7.95</v>
      </c>
      <c r="J57" s="216"/>
      <c r="K57" s="195">
        <f t="shared" si="22"/>
        <v>7.95</v>
      </c>
      <c r="L57" s="226">
        <f t="shared" si="23"/>
        <v>0</v>
      </c>
      <c r="M57" s="218">
        <v>0</v>
      </c>
      <c r="N57" s="251">
        <f t="shared" si="24"/>
        <v>0</v>
      </c>
      <c r="O57" s="295"/>
      <c r="Q57" s="653"/>
      <c r="R57" s="667">
        <f t="shared" si="11"/>
        <v>0</v>
      </c>
      <c r="S57" s="329"/>
      <c r="T57" s="653"/>
      <c r="U57" s="667">
        <f t="shared" si="12"/>
        <v>0</v>
      </c>
      <c r="W57" s="653"/>
      <c r="X57" s="667">
        <f t="shared" si="13"/>
        <v>0</v>
      </c>
      <c r="Y57" s="329"/>
      <c r="Z57" s="653"/>
      <c r="AA57" s="667">
        <f t="shared" si="14"/>
        <v>0</v>
      </c>
    </row>
    <row r="58" spans="2:27" ht="17.25" customHeight="1">
      <c r="B58" s="125">
        <v>9781802300123</v>
      </c>
      <c r="C58" s="97" t="s">
        <v>1630</v>
      </c>
      <c r="D58" s="139" t="s">
        <v>1757</v>
      </c>
      <c r="E58" s="361" t="s">
        <v>1640</v>
      </c>
      <c r="F58" s="520" t="s">
        <v>54</v>
      </c>
      <c r="G58" s="139" t="s">
        <v>79</v>
      </c>
      <c r="H58" s="463"/>
      <c r="I58" s="225">
        <v>31.5</v>
      </c>
      <c r="J58" s="216"/>
      <c r="K58" s="195">
        <f t="shared" si="22"/>
        <v>31.5</v>
      </c>
      <c r="L58" s="226">
        <f t="shared" si="23"/>
        <v>0</v>
      </c>
      <c r="M58" s="218">
        <v>0</v>
      </c>
      <c r="N58" s="251">
        <f t="shared" si="24"/>
        <v>0</v>
      </c>
      <c r="O58" s="295"/>
      <c r="Q58" s="653"/>
      <c r="R58" s="667">
        <f t="shared" si="11"/>
        <v>0</v>
      </c>
      <c r="S58" s="329"/>
      <c r="T58" s="653"/>
      <c r="U58" s="667">
        <f t="shared" si="12"/>
        <v>0</v>
      </c>
      <c r="W58" s="653"/>
      <c r="X58" s="667">
        <f t="shared" si="13"/>
        <v>0</v>
      </c>
      <c r="Y58" s="329"/>
      <c r="Z58" s="653"/>
      <c r="AA58" s="667">
        <f t="shared" si="14"/>
        <v>0</v>
      </c>
    </row>
    <row r="59" spans="2:27" ht="17.25" customHeight="1">
      <c r="B59" s="125"/>
      <c r="C59" s="97" t="s">
        <v>1631</v>
      </c>
      <c r="D59" s="139" t="s">
        <v>1757</v>
      </c>
      <c r="E59" s="361" t="s">
        <v>1640</v>
      </c>
      <c r="F59" s="520" t="s">
        <v>54</v>
      </c>
      <c r="G59" s="139" t="s">
        <v>80</v>
      </c>
      <c r="H59" s="463"/>
      <c r="I59" s="225">
        <v>25</v>
      </c>
      <c r="J59" s="216"/>
      <c r="K59" s="195">
        <f t="shared" si="22"/>
        <v>25</v>
      </c>
      <c r="L59" s="226">
        <f t="shared" si="23"/>
        <v>0</v>
      </c>
      <c r="M59" s="218">
        <v>0</v>
      </c>
      <c r="N59" s="251">
        <f t="shared" si="24"/>
        <v>0</v>
      </c>
      <c r="O59" s="295"/>
      <c r="Q59" s="653"/>
      <c r="R59" s="667">
        <f t="shared" si="11"/>
        <v>0</v>
      </c>
      <c r="S59" s="329"/>
      <c r="T59" s="653"/>
      <c r="U59" s="667">
        <f t="shared" si="12"/>
        <v>0</v>
      </c>
      <c r="W59" s="653"/>
      <c r="X59" s="667">
        <f t="shared" si="13"/>
        <v>0</v>
      </c>
      <c r="Y59" s="329"/>
      <c r="Z59" s="653"/>
      <c r="AA59" s="667">
        <f t="shared" si="14"/>
        <v>0</v>
      </c>
    </row>
    <row r="60" spans="2:27" ht="17.25" customHeight="1">
      <c r="B60" s="125">
        <v>9781802300130</v>
      </c>
      <c r="C60" s="97" t="s">
        <v>2147</v>
      </c>
      <c r="D60" s="139" t="s">
        <v>1757</v>
      </c>
      <c r="E60" s="361" t="s">
        <v>1583</v>
      </c>
      <c r="F60" s="520" t="s">
        <v>54</v>
      </c>
      <c r="G60" s="139" t="s">
        <v>81</v>
      </c>
      <c r="H60" s="463"/>
      <c r="I60" s="225">
        <v>14.95</v>
      </c>
      <c r="J60" s="216"/>
      <c r="K60" s="195">
        <f t="shared" si="22"/>
        <v>14.95</v>
      </c>
      <c r="L60" s="226">
        <f t="shared" si="23"/>
        <v>0</v>
      </c>
      <c r="M60" s="218">
        <v>0</v>
      </c>
      <c r="N60" s="251">
        <f t="shared" si="24"/>
        <v>0</v>
      </c>
      <c r="O60" s="295"/>
      <c r="Q60" s="653"/>
      <c r="R60" s="667">
        <f t="shared" si="11"/>
        <v>0</v>
      </c>
      <c r="S60" s="329"/>
      <c r="T60" s="653"/>
      <c r="U60" s="667">
        <f t="shared" si="12"/>
        <v>0</v>
      </c>
      <c r="W60" s="653"/>
      <c r="X60" s="667">
        <f t="shared" si="13"/>
        <v>0</v>
      </c>
      <c r="Y60" s="329"/>
      <c r="Z60" s="653"/>
      <c r="AA60" s="667">
        <f t="shared" si="14"/>
        <v>0</v>
      </c>
    </row>
    <row r="61" spans="2:27" ht="17.25" customHeight="1">
      <c r="B61" s="125">
        <v>9781845360504</v>
      </c>
      <c r="C61" s="97" t="s">
        <v>1632</v>
      </c>
      <c r="D61" s="139" t="s">
        <v>1757</v>
      </c>
      <c r="E61" s="361" t="s">
        <v>1583</v>
      </c>
      <c r="F61" s="520" t="s">
        <v>54</v>
      </c>
      <c r="G61" s="139" t="s">
        <v>59</v>
      </c>
      <c r="H61" s="463"/>
      <c r="I61" s="225">
        <v>13.95</v>
      </c>
      <c r="J61" s="216"/>
      <c r="K61" s="195">
        <f t="shared" si="22"/>
        <v>13.95</v>
      </c>
      <c r="L61" s="226">
        <f t="shared" si="23"/>
        <v>0</v>
      </c>
      <c r="M61" s="218">
        <v>0</v>
      </c>
      <c r="N61" s="251">
        <f t="shared" si="24"/>
        <v>0</v>
      </c>
      <c r="O61" s="295"/>
      <c r="Q61" s="653"/>
      <c r="R61" s="667">
        <f t="shared" si="11"/>
        <v>0</v>
      </c>
      <c r="S61" s="329"/>
      <c r="T61" s="653"/>
      <c r="U61" s="667">
        <f t="shared" si="12"/>
        <v>0</v>
      </c>
      <c r="W61" s="653"/>
      <c r="X61" s="667">
        <f t="shared" si="13"/>
        <v>0</v>
      </c>
      <c r="Y61" s="329"/>
      <c r="Z61" s="653"/>
      <c r="AA61" s="667">
        <f t="shared" si="14"/>
        <v>0</v>
      </c>
    </row>
    <row r="62" spans="2:27" ht="17.25" customHeight="1">
      <c r="B62" s="125">
        <v>9781845365271</v>
      </c>
      <c r="C62" s="97" t="s">
        <v>772</v>
      </c>
      <c r="D62" s="139" t="s">
        <v>1757</v>
      </c>
      <c r="E62" s="361" t="s">
        <v>1640</v>
      </c>
      <c r="F62" s="520" t="s">
        <v>54</v>
      </c>
      <c r="G62" s="139" t="s">
        <v>60</v>
      </c>
      <c r="H62" s="463"/>
      <c r="I62" s="225">
        <v>13.95</v>
      </c>
      <c r="J62" s="216"/>
      <c r="K62" s="195">
        <f t="shared" si="22"/>
        <v>13.95</v>
      </c>
      <c r="L62" s="226">
        <f t="shared" si="23"/>
        <v>0</v>
      </c>
      <c r="M62" s="218">
        <v>0</v>
      </c>
      <c r="N62" s="251">
        <f t="shared" si="24"/>
        <v>0</v>
      </c>
      <c r="O62" s="295"/>
      <c r="Q62" s="653"/>
      <c r="R62" s="667">
        <f t="shared" si="11"/>
        <v>0</v>
      </c>
      <c r="S62" s="329"/>
      <c r="T62" s="653"/>
      <c r="U62" s="667">
        <f t="shared" si="12"/>
        <v>0</v>
      </c>
      <c r="W62" s="653"/>
      <c r="X62" s="667">
        <f t="shared" si="13"/>
        <v>0</v>
      </c>
      <c r="Y62" s="329"/>
      <c r="Z62" s="653"/>
      <c r="AA62" s="667">
        <f t="shared" si="14"/>
        <v>0</v>
      </c>
    </row>
    <row r="63" spans="2:27" ht="17.25" customHeight="1">
      <c r="B63" s="125">
        <v>9781845361051</v>
      </c>
      <c r="C63" s="360" t="s">
        <v>1633</v>
      </c>
      <c r="D63" s="139" t="s">
        <v>1757</v>
      </c>
      <c r="E63" s="361" t="s">
        <v>1583</v>
      </c>
      <c r="F63" s="520" t="s">
        <v>54</v>
      </c>
      <c r="G63" s="139" t="s">
        <v>61</v>
      </c>
      <c r="H63" s="463"/>
      <c r="I63" s="225">
        <v>15.5</v>
      </c>
      <c r="J63" s="216"/>
      <c r="K63" s="195">
        <f t="shared" si="22"/>
        <v>15.5</v>
      </c>
      <c r="L63" s="226">
        <f t="shared" si="23"/>
        <v>0</v>
      </c>
      <c r="M63" s="218">
        <v>0</v>
      </c>
      <c r="N63" s="251">
        <f t="shared" si="24"/>
        <v>0</v>
      </c>
      <c r="O63" s="295"/>
      <c r="Q63" s="653"/>
      <c r="R63" s="667">
        <f t="shared" si="11"/>
        <v>0</v>
      </c>
      <c r="S63" s="329"/>
      <c r="T63" s="653"/>
      <c r="U63" s="667">
        <f t="shared" si="12"/>
        <v>0</v>
      </c>
      <c r="W63" s="653"/>
      <c r="X63" s="667">
        <f t="shared" si="13"/>
        <v>0</v>
      </c>
      <c r="Y63" s="329"/>
      <c r="Z63" s="653"/>
      <c r="AA63" s="667">
        <f t="shared" si="14"/>
        <v>0</v>
      </c>
    </row>
    <row r="64" spans="2:27" ht="17.25" customHeight="1">
      <c r="B64" s="125">
        <v>9780861671571</v>
      </c>
      <c r="C64" s="360" t="s">
        <v>1634</v>
      </c>
      <c r="D64" s="139" t="s">
        <v>1757</v>
      </c>
      <c r="E64" s="361" t="s">
        <v>1583</v>
      </c>
      <c r="F64" s="520" t="s">
        <v>54</v>
      </c>
      <c r="G64" s="139" t="s">
        <v>55</v>
      </c>
      <c r="H64" s="463"/>
      <c r="I64" s="225">
        <v>3.5</v>
      </c>
      <c r="J64" s="216"/>
      <c r="K64" s="195">
        <f t="shared" si="22"/>
        <v>3.5</v>
      </c>
      <c r="L64" s="226">
        <f t="shared" si="23"/>
        <v>0</v>
      </c>
      <c r="M64" s="218">
        <v>0</v>
      </c>
      <c r="N64" s="251">
        <f t="shared" si="24"/>
        <v>0</v>
      </c>
      <c r="O64" s="295"/>
      <c r="Q64" s="653"/>
      <c r="R64" s="667">
        <f t="shared" si="11"/>
        <v>0</v>
      </c>
      <c r="S64" s="329"/>
      <c r="T64" s="653"/>
      <c r="U64" s="667">
        <f t="shared" si="12"/>
        <v>0</v>
      </c>
      <c r="W64" s="653"/>
      <c r="X64" s="667">
        <f t="shared" si="13"/>
        <v>0</v>
      </c>
      <c r="Y64" s="329"/>
      <c r="Z64" s="653"/>
      <c r="AA64" s="667">
        <f t="shared" si="14"/>
        <v>0</v>
      </c>
    </row>
    <row r="65" spans="2:27" ht="17.25" customHeight="1">
      <c r="B65" s="125">
        <v>9780861674589</v>
      </c>
      <c r="C65" s="97" t="s">
        <v>1635</v>
      </c>
      <c r="D65" s="139" t="s">
        <v>1757</v>
      </c>
      <c r="E65" s="411" t="s">
        <v>1583</v>
      </c>
      <c r="F65" s="520" t="s">
        <v>54</v>
      </c>
      <c r="G65" s="413" t="s">
        <v>56</v>
      </c>
      <c r="H65" s="463"/>
      <c r="I65" s="225">
        <v>9.9499999999999993</v>
      </c>
      <c r="J65" s="216"/>
      <c r="K65" s="195">
        <f t="shared" si="22"/>
        <v>9.9499999999999993</v>
      </c>
      <c r="L65" s="226">
        <f t="shared" si="23"/>
        <v>0</v>
      </c>
      <c r="M65" s="220">
        <v>0</v>
      </c>
      <c r="N65" s="251">
        <f t="shared" si="24"/>
        <v>0</v>
      </c>
      <c r="O65" s="295"/>
      <c r="Q65" s="653"/>
      <c r="R65" s="667">
        <f t="shared" si="11"/>
        <v>0</v>
      </c>
      <c r="S65" s="329"/>
      <c r="T65" s="653"/>
      <c r="U65" s="667">
        <f t="shared" si="12"/>
        <v>0</v>
      </c>
      <c r="W65" s="653"/>
      <c r="X65" s="667">
        <f t="shared" si="13"/>
        <v>0</v>
      </c>
      <c r="Y65" s="329"/>
      <c r="Z65" s="653"/>
      <c r="AA65" s="667">
        <f t="shared" si="14"/>
        <v>0</v>
      </c>
    </row>
    <row r="66" spans="2:27" ht="17.25" customHeight="1">
      <c r="B66" s="414">
        <v>9780861671595</v>
      </c>
      <c r="C66" s="97" t="s">
        <v>1636</v>
      </c>
      <c r="D66" s="139" t="s">
        <v>1757</v>
      </c>
      <c r="E66" s="411" t="s">
        <v>1583</v>
      </c>
      <c r="F66" s="520" t="s">
        <v>54</v>
      </c>
      <c r="G66" s="413" t="s">
        <v>57</v>
      </c>
      <c r="H66" s="463"/>
      <c r="I66" s="225">
        <v>11.95</v>
      </c>
      <c r="J66" s="216"/>
      <c r="K66" s="195">
        <f t="shared" si="22"/>
        <v>11.95</v>
      </c>
      <c r="L66" s="226">
        <f t="shared" si="23"/>
        <v>0</v>
      </c>
      <c r="M66" s="220">
        <v>0</v>
      </c>
      <c r="N66" s="251">
        <f t="shared" si="24"/>
        <v>0</v>
      </c>
      <c r="O66" s="295"/>
      <c r="Q66" s="653"/>
      <c r="R66" s="667">
        <f t="shared" si="11"/>
        <v>0</v>
      </c>
      <c r="S66" s="329"/>
      <c r="T66" s="653"/>
      <c r="U66" s="667">
        <f t="shared" si="12"/>
        <v>0</v>
      </c>
      <c r="W66" s="653"/>
      <c r="X66" s="667">
        <f t="shared" si="13"/>
        <v>0</v>
      </c>
      <c r="Y66" s="329"/>
      <c r="Z66" s="653"/>
      <c r="AA66" s="667">
        <f t="shared" si="14"/>
        <v>0</v>
      </c>
    </row>
    <row r="67" spans="2:27" ht="17.25" customHeight="1">
      <c r="B67" s="125">
        <v>9780861671601</v>
      </c>
      <c r="C67" s="90" t="s">
        <v>774</v>
      </c>
      <c r="D67" s="139" t="s">
        <v>1757</v>
      </c>
      <c r="E67" s="91" t="s">
        <v>1583</v>
      </c>
      <c r="F67" s="520" t="s">
        <v>54</v>
      </c>
      <c r="G67" s="139" t="s">
        <v>58</v>
      </c>
      <c r="H67" s="463"/>
      <c r="I67" s="225">
        <v>7.5</v>
      </c>
      <c r="J67" s="216"/>
      <c r="K67" s="195">
        <f t="shared" si="22"/>
        <v>7.5</v>
      </c>
      <c r="L67" s="226">
        <f t="shared" si="23"/>
        <v>0</v>
      </c>
      <c r="M67" s="218">
        <v>0</v>
      </c>
      <c r="N67" s="251">
        <f t="shared" si="24"/>
        <v>0</v>
      </c>
      <c r="O67" s="295"/>
      <c r="Q67" s="653"/>
      <c r="R67" s="667">
        <f t="shared" si="11"/>
        <v>0</v>
      </c>
      <c r="S67" s="329"/>
      <c r="T67" s="653"/>
      <c r="U67" s="667">
        <f t="shared" si="12"/>
        <v>0</v>
      </c>
      <c r="W67" s="653"/>
      <c r="X67" s="667">
        <f t="shared" si="13"/>
        <v>0</v>
      </c>
      <c r="Y67" s="329"/>
      <c r="Z67" s="653"/>
      <c r="AA67" s="667">
        <f t="shared" si="14"/>
        <v>0</v>
      </c>
    </row>
    <row r="68" spans="2:27" ht="17.25" customHeight="1">
      <c r="B68" s="125">
        <v>9780861678709</v>
      </c>
      <c r="C68" s="90" t="s">
        <v>117</v>
      </c>
      <c r="D68" s="139" t="s">
        <v>1757</v>
      </c>
      <c r="E68" s="91" t="s">
        <v>1583</v>
      </c>
      <c r="F68" s="520" t="s">
        <v>54</v>
      </c>
      <c r="G68" s="139" t="s">
        <v>118</v>
      </c>
      <c r="H68" s="463"/>
      <c r="I68" s="225">
        <v>1.5</v>
      </c>
      <c r="J68" s="216"/>
      <c r="K68" s="195">
        <f t="shared" ref="K68:K70" si="25">I68-(I68*J68)</f>
        <v>1.5</v>
      </c>
      <c r="L68" s="226">
        <f t="shared" ref="L68:L70" si="26">K68*H68</f>
        <v>0</v>
      </c>
      <c r="M68" s="218">
        <v>0</v>
      </c>
      <c r="N68" s="251">
        <f t="shared" ref="N68:N70" si="27">L68+(L68*M68)</f>
        <v>0</v>
      </c>
      <c r="O68" s="295"/>
      <c r="Q68" s="653"/>
      <c r="R68" s="667">
        <f t="shared" si="11"/>
        <v>0</v>
      </c>
      <c r="S68" s="329"/>
      <c r="T68" s="653"/>
      <c r="U68" s="667">
        <f t="shared" si="12"/>
        <v>0</v>
      </c>
      <c r="W68" s="653"/>
      <c r="X68" s="667">
        <f t="shared" si="13"/>
        <v>0</v>
      </c>
      <c r="Y68" s="329"/>
      <c r="Z68" s="653"/>
      <c r="AA68" s="667">
        <f t="shared" si="14"/>
        <v>0</v>
      </c>
    </row>
    <row r="69" spans="2:27" ht="17.25" customHeight="1">
      <c r="B69" s="125">
        <v>9781845369637</v>
      </c>
      <c r="C69" s="90" t="s">
        <v>1637</v>
      </c>
      <c r="D69" s="139" t="s">
        <v>1757</v>
      </c>
      <c r="E69" s="91" t="s">
        <v>1583</v>
      </c>
      <c r="F69" s="520" t="s">
        <v>54</v>
      </c>
      <c r="G69" s="139" t="s">
        <v>82</v>
      </c>
      <c r="H69" s="463"/>
      <c r="I69" s="225">
        <v>14.95</v>
      </c>
      <c r="J69" s="216"/>
      <c r="K69" s="195">
        <f t="shared" si="25"/>
        <v>14.95</v>
      </c>
      <c r="L69" s="226">
        <f t="shared" si="26"/>
        <v>0</v>
      </c>
      <c r="M69" s="218">
        <v>0</v>
      </c>
      <c r="N69" s="251">
        <f t="shared" si="27"/>
        <v>0</v>
      </c>
      <c r="O69" s="295"/>
      <c r="Q69" s="653"/>
      <c r="R69" s="667">
        <f t="shared" si="11"/>
        <v>0</v>
      </c>
      <c r="S69" s="329"/>
      <c r="T69" s="653"/>
      <c r="U69" s="667">
        <f t="shared" si="12"/>
        <v>0</v>
      </c>
      <c r="W69" s="653"/>
      <c r="X69" s="667">
        <f t="shared" si="13"/>
        <v>0</v>
      </c>
      <c r="Y69" s="329"/>
      <c r="Z69" s="653"/>
      <c r="AA69" s="667">
        <f t="shared" si="14"/>
        <v>0</v>
      </c>
    </row>
    <row r="70" spans="2:27" ht="17.25" customHeight="1">
      <c r="B70" s="125">
        <v>9781845369712</v>
      </c>
      <c r="C70" s="90" t="s">
        <v>1638</v>
      </c>
      <c r="D70" s="139" t="s">
        <v>1757</v>
      </c>
      <c r="E70" s="91" t="s">
        <v>1583</v>
      </c>
      <c r="F70" s="520" t="s">
        <v>54</v>
      </c>
      <c r="G70" s="139" t="s">
        <v>83</v>
      </c>
      <c r="H70" s="463"/>
      <c r="I70" s="225">
        <v>9.9499999999999993</v>
      </c>
      <c r="J70" s="216"/>
      <c r="K70" s="195">
        <f t="shared" si="25"/>
        <v>9.9499999999999993</v>
      </c>
      <c r="L70" s="226">
        <f t="shared" si="26"/>
        <v>0</v>
      </c>
      <c r="M70" s="218">
        <v>0</v>
      </c>
      <c r="N70" s="251">
        <f t="shared" si="27"/>
        <v>0</v>
      </c>
      <c r="O70" s="295"/>
      <c r="Q70" s="653"/>
      <c r="R70" s="667">
        <f t="shared" si="11"/>
        <v>0</v>
      </c>
      <c r="S70" s="329"/>
      <c r="T70" s="653"/>
      <c r="U70" s="667">
        <f t="shared" si="12"/>
        <v>0</v>
      </c>
      <c r="W70" s="653"/>
      <c r="X70" s="667">
        <f t="shared" si="13"/>
        <v>0</v>
      </c>
      <c r="Y70" s="329"/>
      <c r="Z70" s="653"/>
      <c r="AA70" s="667">
        <f t="shared" si="14"/>
        <v>0</v>
      </c>
    </row>
    <row r="71" spans="2:27" s="22" customFormat="1" ht="17.25" customHeight="1">
      <c r="B71" s="132">
        <v>9781913698362</v>
      </c>
      <c r="C71" s="431" t="s">
        <v>1943</v>
      </c>
      <c r="D71" s="139" t="s">
        <v>1757</v>
      </c>
      <c r="E71" s="368" t="s">
        <v>17</v>
      </c>
      <c r="F71" s="369" t="s">
        <v>26</v>
      </c>
      <c r="G71" s="370" t="s">
        <v>27</v>
      </c>
      <c r="H71" s="463"/>
      <c r="I71" s="223">
        <v>27.95</v>
      </c>
      <c r="J71" s="216"/>
      <c r="K71" s="195">
        <f t="shared" si="15"/>
        <v>27.95</v>
      </c>
      <c r="L71" s="226">
        <f t="shared" si="16"/>
        <v>0</v>
      </c>
      <c r="M71" s="294">
        <v>0</v>
      </c>
      <c r="N71" s="251">
        <f t="shared" si="17"/>
        <v>0</v>
      </c>
      <c r="O71" s="295"/>
      <c r="Q71" s="653"/>
      <c r="R71" s="667">
        <f t="shared" si="11"/>
        <v>0</v>
      </c>
      <c r="S71" s="329"/>
      <c r="T71" s="653"/>
      <c r="U71" s="667">
        <f t="shared" si="12"/>
        <v>0</v>
      </c>
      <c r="V71" s="329"/>
      <c r="W71" s="653"/>
      <c r="X71" s="667">
        <f t="shared" si="13"/>
        <v>0</v>
      </c>
      <c r="Y71" s="329"/>
      <c r="Z71" s="653"/>
      <c r="AA71" s="667">
        <f t="shared" si="14"/>
        <v>0</v>
      </c>
    </row>
    <row r="72" spans="2:27" s="22" customFormat="1" ht="17.25" customHeight="1">
      <c r="B72" s="132">
        <v>9781913698379</v>
      </c>
      <c r="C72" s="431" t="s">
        <v>1944</v>
      </c>
      <c r="D72" s="139" t="s">
        <v>1757</v>
      </c>
      <c r="E72" s="368" t="s">
        <v>25</v>
      </c>
      <c r="F72" s="369" t="s">
        <v>26</v>
      </c>
      <c r="G72" s="370" t="s">
        <v>28</v>
      </c>
      <c r="H72" s="463"/>
      <c r="I72" s="223">
        <v>8.9499999999999993</v>
      </c>
      <c r="J72" s="216"/>
      <c r="K72" s="195">
        <f t="shared" si="15"/>
        <v>8.9499999999999993</v>
      </c>
      <c r="L72" s="226">
        <f t="shared" si="16"/>
        <v>0</v>
      </c>
      <c r="M72" s="294">
        <v>0</v>
      </c>
      <c r="N72" s="251">
        <f t="shared" si="17"/>
        <v>0</v>
      </c>
      <c r="O72" s="295"/>
      <c r="Q72" s="653"/>
      <c r="R72" s="667">
        <f t="shared" si="11"/>
        <v>0</v>
      </c>
      <c r="S72" s="329"/>
      <c r="T72" s="653"/>
      <c r="U72" s="667">
        <f t="shared" si="12"/>
        <v>0</v>
      </c>
      <c r="V72" s="329"/>
      <c r="W72" s="653"/>
      <c r="X72" s="667">
        <f t="shared" si="13"/>
        <v>0</v>
      </c>
      <c r="Y72" s="329"/>
      <c r="Z72" s="653"/>
      <c r="AA72" s="667">
        <f t="shared" si="14"/>
        <v>0</v>
      </c>
    </row>
    <row r="73" spans="2:27" s="22" customFormat="1" ht="17.25" customHeight="1">
      <c r="B73" s="132">
        <v>9781917280938</v>
      </c>
      <c r="C73" s="431" t="s">
        <v>1945</v>
      </c>
      <c r="D73" s="139" t="s">
        <v>1757</v>
      </c>
      <c r="E73" s="368" t="s">
        <v>17</v>
      </c>
      <c r="F73" s="369" t="s">
        <v>26</v>
      </c>
      <c r="G73" s="370" t="s">
        <v>1946</v>
      </c>
      <c r="H73" s="463"/>
      <c r="I73" s="223">
        <v>31.95</v>
      </c>
      <c r="J73" s="216"/>
      <c r="K73" s="195">
        <f t="shared" si="15"/>
        <v>31.95</v>
      </c>
      <c r="L73" s="226">
        <f t="shared" si="16"/>
        <v>0</v>
      </c>
      <c r="M73" s="294">
        <v>0</v>
      </c>
      <c r="N73" s="251">
        <f t="shared" si="17"/>
        <v>0</v>
      </c>
      <c r="O73" s="295"/>
      <c r="Q73" s="653"/>
      <c r="R73" s="667">
        <f t="shared" si="11"/>
        <v>0</v>
      </c>
      <c r="S73" s="329"/>
      <c r="T73" s="653"/>
      <c r="U73" s="667">
        <f t="shared" si="12"/>
        <v>0</v>
      </c>
      <c r="V73" s="329"/>
      <c r="W73" s="653"/>
      <c r="X73" s="667">
        <f t="shared" si="13"/>
        <v>0</v>
      </c>
      <c r="Y73" s="329"/>
      <c r="Z73" s="653"/>
      <c r="AA73" s="667">
        <f t="shared" si="14"/>
        <v>0</v>
      </c>
    </row>
    <row r="74" spans="2:27" s="22" customFormat="1" ht="17.25" customHeight="1">
      <c r="B74" s="132">
        <v>9781917280945</v>
      </c>
      <c r="C74" s="118" t="s">
        <v>1947</v>
      </c>
      <c r="D74" s="139" t="s">
        <v>1757</v>
      </c>
      <c r="E74" s="368" t="s">
        <v>25</v>
      </c>
      <c r="F74" s="369" t="s">
        <v>26</v>
      </c>
      <c r="G74" s="370" t="s">
        <v>1948</v>
      </c>
      <c r="H74" s="463"/>
      <c r="I74" s="223">
        <v>9.9499999999999993</v>
      </c>
      <c r="J74" s="216"/>
      <c r="K74" s="195">
        <f t="shared" si="15"/>
        <v>9.9499999999999993</v>
      </c>
      <c r="L74" s="226">
        <f t="shared" si="16"/>
        <v>0</v>
      </c>
      <c r="M74" s="294">
        <v>0</v>
      </c>
      <c r="N74" s="251">
        <f t="shared" si="17"/>
        <v>0</v>
      </c>
      <c r="O74" s="295"/>
      <c r="Q74" s="653"/>
      <c r="R74" s="667">
        <f t="shared" si="11"/>
        <v>0</v>
      </c>
      <c r="S74" s="329"/>
      <c r="T74" s="653"/>
      <c r="U74" s="667">
        <f t="shared" si="12"/>
        <v>0</v>
      </c>
      <c r="V74" s="329"/>
      <c r="W74" s="653"/>
      <c r="X74" s="667">
        <f t="shared" si="13"/>
        <v>0</v>
      </c>
      <c r="Y74" s="329"/>
      <c r="Z74" s="653"/>
      <c r="AA74" s="667">
        <f t="shared" si="14"/>
        <v>0</v>
      </c>
    </row>
    <row r="75" spans="2:27" s="22" customFormat="1" ht="17.25" customHeight="1">
      <c r="B75" s="132">
        <v>9781917280969</v>
      </c>
      <c r="C75" s="118" t="s">
        <v>1949</v>
      </c>
      <c r="D75" s="139" t="s">
        <v>1757</v>
      </c>
      <c r="E75" s="368" t="s">
        <v>17</v>
      </c>
      <c r="F75" s="369" t="s">
        <v>26</v>
      </c>
      <c r="G75" s="370" t="s">
        <v>1950</v>
      </c>
      <c r="H75" s="463"/>
      <c r="I75" s="223">
        <v>31.95</v>
      </c>
      <c r="J75" s="216"/>
      <c r="K75" s="195">
        <f t="shared" si="15"/>
        <v>31.95</v>
      </c>
      <c r="L75" s="226">
        <f t="shared" si="16"/>
        <v>0</v>
      </c>
      <c r="M75" s="294">
        <v>0</v>
      </c>
      <c r="N75" s="251">
        <f t="shared" si="17"/>
        <v>0</v>
      </c>
      <c r="O75" s="295"/>
      <c r="Q75" s="653"/>
      <c r="R75" s="667">
        <f t="shared" si="11"/>
        <v>0</v>
      </c>
      <c r="S75" s="329"/>
      <c r="T75" s="653"/>
      <c r="U75" s="667">
        <f t="shared" si="12"/>
        <v>0</v>
      </c>
      <c r="V75" s="329"/>
      <c r="W75" s="653"/>
      <c r="X75" s="667">
        <f t="shared" si="13"/>
        <v>0</v>
      </c>
      <c r="Y75" s="329"/>
      <c r="Z75" s="653"/>
      <c r="AA75" s="667">
        <f t="shared" si="14"/>
        <v>0</v>
      </c>
    </row>
    <row r="76" spans="2:27" s="22" customFormat="1" ht="17.25" customHeight="1">
      <c r="B76" s="132">
        <v>9781917280976</v>
      </c>
      <c r="C76" s="431" t="s">
        <v>1951</v>
      </c>
      <c r="D76" s="139" t="s">
        <v>1757</v>
      </c>
      <c r="E76" s="368" t="s">
        <v>25</v>
      </c>
      <c r="F76" s="369" t="s">
        <v>26</v>
      </c>
      <c r="G76" s="370" t="s">
        <v>1952</v>
      </c>
      <c r="H76" s="463"/>
      <c r="I76" s="223">
        <v>9.9499999999999993</v>
      </c>
      <c r="J76" s="216"/>
      <c r="K76" s="195">
        <f t="shared" si="15"/>
        <v>9.9499999999999993</v>
      </c>
      <c r="L76" s="226">
        <f t="shared" si="16"/>
        <v>0</v>
      </c>
      <c r="M76" s="294">
        <v>0</v>
      </c>
      <c r="N76" s="251">
        <f t="shared" si="17"/>
        <v>0</v>
      </c>
      <c r="O76" s="295"/>
      <c r="Q76" s="653"/>
      <c r="R76" s="667">
        <f t="shared" si="11"/>
        <v>0</v>
      </c>
      <c r="S76" s="329"/>
      <c r="T76" s="653"/>
      <c r="U76" s="667">
        <f t="shared" si="12"/>
        <v>0</v>
      </c>
      <c r="V76" s="329"/>
      <c r="W76" s="653"/>
      <c r="X76" s="667">
        <f t="shared" si="13"/>
        <v>0</v>
      </c>
      <c r="Y76" s="329"/>
      <c r="Z76" s="653"/>
      <c r="AA76" s="667">
        <f t="shared" si="14"/>
        <v>0</v>
      </c>
    </row>
    <row r="77" spans="2:27" ht="17.25" customHeight="1">
      <c r="B77" s="132">
        <v>9781917280921</v>
      </c>
      <c r="C77" s="90" t="s">
        <v>1953</v>
      </c>
      <c r="D77" s="139" t="s">
        <v>1757</v>
      </c>
      <c r="E77" s="368" t="s">
        <v>25</v>
      </c>
      <c r="F77" s="387" t="s">
        <v>26</v>
      </c>
      <c r="G77" s="370" t="s">
        <v>1954</v>
      </c>
      <c r="H77" s="463"/>
      <c r="I77" s="223">
        <v>12.95</v>
      </c>
      <c r="J77" s="216"/>
      <c r="K77" s="195">
        <f>I77-(I77*J77)</f>
        <v>12.95</v>
      </c>
      <c r="L77" s="226">
        <f>K77*H77</f>
        <v>0</v>
      </c>
      <c r="M77" s="294">
        <v>0</v>
      </c>
      <c r="N77" s="251">
        <f>L77+(L77*M77)</f>
        <v>0</v>
      </c>
      <c r="O77" s="295"/>
      <c r="Q77" s="653"/>
      <c r="R77" s="667">
        <f t="shared" si="11"/>
        <v>0</v>
      </c>
      <c r="S77" s="329"/>
      <c r="T77" s="653"/>
      <c r="U77" s="667">
        <f t="shared" si="12"/>
        <v>0</v>
      </c>
      <c r="W77" s="653"/>
      <c r="X77" s="667">
        <f t="shared" si="13"/>
        <v>0</v>
      </c>
      <c r="Y77" s="329"/>
      <c r="Z77" s="653"/>
      <c r="AA77" s="667">
        <f t="shared" si="14"/>
        <v>0</v>
      </c>
    </row>
    <row r="78" spans="2:27" ht="17.25" customHeight="1">
      <c r="B78" s="132">
        <v>9781917848404</v>
      </c>
      <c r="C78" s="90" t="s">
        <v>86</v>
      </c>
      <c r="D78" s="139" t="s">
        <v>1757</v>
      </c>
      <c r="E78" s="368" t="s">
        <v>25</v>
      </c>
      <c r="F78" s="387" t="s">
        <v>26</v>
      </c>
      <c r="G78" s="370" t="s">
        <v>87</v>
      </c>
      <c r="H78" s="463"/>
      <c r="I78" s="223">
        <v>9.5</v>
      </c>
      <c r="J78" s="216"/>
      <c r="K78" s="195">
        <f>I78-(I78*J78)</f>
        <v>9.5</v>
      </c>
      <c r="L78" s="226">
        <f>K78*H78</f>
        <v>0</v>
      </c>
      <c r="M78" s="294">
        <v>0</v>
      </c>
      <c r="N78" s="251">
        <f>L78+(L78*M78)</f>
        <v>0</v>
      </c>
      <c r="O78" s="295"/>
      <c r="Q78" s="653"/>
      <c r="R78" s="667">
        <f t="shared" si="11"/>
        <v>0</v>
      </c>
      <c r="S78" s="329"/>
      <c r="T78" s="653"/>
      <c r="U78" s="667">
        <f t="shared" si="12"/>
        <v>0</v>
      </c>
      <c r="W78" s="653"/>
      <c r="X78" s="667">
        <f t="shared" si="13"/>
        <v>0</v>
      </c>
      <c r="Y78" s="329"/>
      <c r="Z78" s="653"/>
      <c r="AA78" s="667">
        <f t="shared" si="14"/>
        <v>0</v>
      </c>
    </row>
    <row r="79" spans="2:27" ht="17.25" customHeight="1">
      <c r="B79" s="132">
        <v>9781917848411</v>
      </c>
      <c r="C79" s="90" t="s">
        <v>88</v>
      </c>
      <c r="D79" s="139" t="s">
        <v>1757</v>
      </c>
      <c r="E79" s="368" t="s">
        <v>25</v>
      </c>
      <c r="F79" s="387" t="s">
        <v>26</v>
      </c>
      <c r="G79" s="370" t="s">
        <v>89</v>
      </c>
      <c r="H79" s="463"/>
      <c r="I79" s="223">
        <v>9.5</v>
      </c>
      <c r="J79" s="216"/>
      <c r="K79" s="195">
        <v>9.5</v>
      </c>
      <c r="L79" s="226">
        <f>K79*H79</f>
        <v>0</v>
      </c>
      <c r="M79" s="294">
        <v>0</v>
      </c>
      <c r="N79" s="251">
        <f>L79+(L79*M79)</f>
        <v>0</v>
      </c>
      <c r="O79" s="295"/>
      <c r="Q79" s="653"/>
      <c r="R79" s="667">
        <f t="shared" ref="R79:R110" si="28">IF(Q79="YES",$H79,0)</f>
        <v>0</v>
      </c>
      <c r="S79" s="329"/>
      <c r="T79" s="653"/>
      <c r="U79" s="667">
        <f t="shared" ref="U79:U110" si="29">IF(T79="YES",$H79,0)</f>
        <v>0</v>
      </c>
      <c r="W79" s="653"/>
      <c r="X79" s="667">
        <f t="shared" ref="X79:X110" si="30">IF(W79="YES",$H79,0)</f>
        <v>0</v>
      </c>
      <c r="Y79" s="329"/>
      <c r="Z79" s="653"/>
      <c r="AA79" s="667">
        <f t="shared" ref="AA79:AA110" si="31">IF(Z79="YES",$H79,0)</f>
        <v>0</v>
      </c>
    </row>
    <row r="80" spans="2:27" s="22" customFormat="1" ht="17.25" customHeight="1">
      <c r="B80" s="125">
        <v>9781789279368</v>
      </c>
      <c r="C80" s="359" t="s">
        <v>2257</v>
      </c>
      <c r="D80" s="139" t="s">
        <v>1757</v>
      </c>
      <c r="E80" s="361" t="s">
        <v>17</v>
      </c>
      <c r="F80" s="139" t="s">
        <v>29</v>
      </c>
      <c r="G80" s="139" t="s">
        <v>30</v>
      </c>
      <c r="H80" s="463"/>
      <c r="I80" s="225">
        <v>33</v>
      </c>
      <c r="J80" s="216"/>
      <c r="K80" s="195">
        <f t="shared" si="15"/>
        <v>33</v>
      </c>
      <c r="L80" s="226">
        <f t="shared" si="16"/>
        <v>0</v>
      </c>
      <c r="M80" s="218">
        <v>0</v>
      </c>
      <c r="N80" s="251">
        <f t="shared" si="17"/>
        <v>0</v>
      </c>
      <c r="O80" s="295"/>
      <c r="Q80" s="653"/>
      <c r="R80" s="667">
        <f t="shared" si="28"/>
        <v>0</v>
      </c>
      <c r="S80" s="329"/>
      <c r="T80" s="653"/>
      <c r="U80" s="667">
        <f t="shared" si="29"/>
        <v>0</v>
      </c>
      <c r="V80" s="329"/>
      <c r="W80" s="653"/>
      <c r="X80" s="667">
        <f t="shared" si="30"/>
        <v>0</v>
      </c>
      <c r="Y80" s="329"/>
      <c r="Z80" s="653"/>
      <c r="AA80" s="667">
        <f t="shared" si="31"/>
        <v>0</v>
      </c>
    </row>
    <row r="81" spans="2:27" s="28" customFormat="1" ht="17.25" customHeight="1" outlineLevel="1">
      <c r="B81" s="125">
        <v>9781789270082</v>
      </c>
      <c r="C81" s="359" t="s">
        <v>2258</v>
      </c>
      <c r="D81" s="139" t="s">
        <v>1757</v>
      </c>
      <c r="E81" s="361" t="s">
        <v>17</v>
      </c>
      <c r="F81" s="139" t="s">
        <v>29</v>
      </c>
      <c r="G81" s="139" t="s">
        <v>1525</v>
      </c>
      <c r="H81" s="463"/>
      <c r="I81" s="225">
        <v>27</v>
      </c>
      <c r="J81" s="216"/>
      <c r="K81" s="195">
        <f t="shared" ref="K81:K98" si="32">I81-(I81*J81)</f>
        <v>27</v>
      </c>
      <c r="L81" s="226">
        <f t="shared" ref="L81:L98" si="33">K81*H81</f>
        <v>0</v>
      </c>
      <c r="M81" s="218">
        <v>0</v>
      </c>
      <c r="N81" s="251">
        <f t="shared" ref="N81:N98" si="34">L81+(L81*M81)</f>
        <v>0</v>
      </c>
      <c r="O81" s="295"/>
      <c r="Q81" s="653"/>
      <c r="R81" s="667">
        <f t="shared" si="28"/>
        <v>0</v>
      </c>
      <c r="S81" s="329"/>
      <c r="T81" s="653"/>
      <c r="U81" s="667">
        <f t="shared" si="29"/>
        <v>0</v>
      </c>
      <c r="V81" s="329"/>
      <c r="W81" s="653"/>
      <c r="X81" s="667">
        <f t="shared" si="30"/>
        <v>0</v>
      </c>
      <c r="Y81" s="329"/>
      <c r="Z81" s="653"/>
      <c r="AA81" s="667">
        <f t="shared" si="31"/>
        <v>0</v>
      </c>
    </row>
    <row r="82" spans="2:27" s="28" customFormat="1" ht="17.25" customHeight="1" outlineLevel="1">
      <c r="B82" s="125">
        <v>9781789270105</v>
      </c>
      <c r="C82" s="359" t="s">
        <v>2259</v>
      </c>
      <c r="D82" s="139" t="s">
        <v>1757</v>
      </c>
      <c r="E82" s="361" t="s">
        <v>25</v>
      </c>
      <c r="F82" s="139" t="s">
        <v>29</v>
      </c>
      <c r="G82" s="139" t="s">
        <v>31</v>
      </c>
      <c r="H82" s="463"/>
      <c r="I82" s="225">
        <v>11</v>
      </c>
      <c r="J82" s="216"/>
      <c r="K82" s="195">
        <f t="shared" si="32"/>
        <v>11</v>
      </c>
      <c r="L82" s="226">
        <f t="shared" si="33"/>
        <v>0</v>
      </c>
      <c r="M82" s="218">
        <v>0</v>
      </c>
      <c r="N82" s="251">
        <f t="shared" si="34"/>
        <v>0</v>
      </c>
      <c r="O82" s="295"/>
      <c r="Q82" s="653"/>
      <c r="R82" s="667">
        <f t="shared" si="28"/>
        <v>0</v>
      </c>
      <c r="S82" s="329"/>
      <c r="T82" s="653"/>
      <c r="U82" s="667">
        <f t="shared" si="29"/>
        <v>0</v>
      </c>
      <c r="V82" s="329"/>
      <c r="W82" s="653"/>
      <c r="X82" s="667">
        <f t="shared" si="30"/>
        <v>0</v>
      </c>
      <c r="Y82" s="329"/>
      <c r="Z82" s="653"/>
      <c r="AA82" s="667">
        <f t="shared" si="31"/>
        <v>0</v>
      </c>
    </row>
    <row r="83" spans="2:27" s="28" customFormat="1" ht="17.25" customHeight="1" outlineLevel="1">
      <c r="B83" s="125">
        <v>9781789270778</v>
      </c>
      <c r="C83" s="359" t="s">
        <v>2260</v>
      </c>
      <c r="D83" s="139" t="s">
        <v>1757</v>
      </c>
      <c r="E83" s="361" t="s">
        <v>17</v>
      </c>
      <c r="F83" s="139" t="s">
        <v>29</v>
      </c>
      <c r="G83" s="139" t="s">
        <v>32</v>
      </c>
      <c r="H83" s="463"/>
      <c r="I83" s="225">
        <v>32</v>
      </c>
      <c r="J83" s="216"/>
      <c r="K83" s="195">
        <f t="shared" si="32"/>
        <v>32</v>
      </c>
      <c r="L83" s="226">
        <f t="shared" si="33"/>
        <v>0</v>
      </c>
      <c r="M83" s="218">
        <v>0</v>
      </c>
      <c r="N83" s="251">
        <f t="shared" si="34"/>
        <v>0</v>
      </c>
      <c r="O83" s="295"/>
      <c r="Q83" s="653"/>
      <c r="R83" s="667">
        <f t="shared" si="28"/>
        <v>0</v>
      </c>
      <c r="S83" s="329"/>
      <c r="T83" s="653"/>
      <c r="U83" s="667">
        <f t="shared" si="29"/>
        <v>0</v>
      </c>
      <c r="V83" s="329"/>
      <c r="W83" s="653"/>
      <c r="X83" s="667">
        <f t="shared" si="30"/>
        <v>0</v>
      </c>
      <c r="Y83" s="329"/>
      <c r="Z83" s="653"/>
      <c r="AA83" s="667">
        <f t="shared" si="31"/>
        <v>0</v>
      </c>
    </row>
    <row r="84" spans="2:27" s="28" customFormat="1" ht="17.25" customHeight="1" outlineLevel="1">
      <c r="B84" s="125">
        <v>9781789278088</v>
      </c>
      <c r="C84" s="359" t="s">
        <v>2261</v>
      </c>
      <c r="D84" s="139" t="s">
        <v>1757</v>
      </c>
      <c r="E84" s="361" t="s">
        <v>17</v>
      </c>
      <c r="F84" s="139" t="s">
        <v>29</v>
      </c>
      <c r="G84" s="139" t="s">
        <v>1526</v>
      </c>
      <c r="H84" s="463"/>
      <c r="I84" s="225">
        <v>27</v>
      </c>
      <c r="J84" s="216"/>
      <c r="K84" s="195">
        <f t="shared" si="32"/>
        <v>27</v>
      </c>
      <c r="L84" s="226">
        <f t="shared" si="33"/>
        <v>0</v>
      </c>
      <c r="M84" s="218">
        <v>0</v>
      </c>
      <c r="N84" s="251">
        <f t="shared" si="34"/>
        <v>0</v>
      </c>
      <c r="O84" s="295"/>
      <c r="Q84" s="653"/>
      <c r="R84" s="667">
        <f t="shared" si="28"/>
        <v>0</v>
      </c>
      <c r="S84" s="329"/>
      <c r="T84" s="653"/>
      <c r="U84" s="667">
        <f t="shared" si="29"/>
        <v>0</v>
      </c>
      <c r="V84" s="329"/>
      <c r="W84" s="653"/>
      <c r="X84" s="667">
        <f t="shared" si="30"/>
        <v>0</v>
      </c>
      <c r="Y84" s="329"/>
      <c r="Z84" s="653"/>
      <c r="AA84" s="667">
        <f t="shared" si="31"/>
        <v>0</v>
      </c>
    </row>
    <row r="85" spans="2:27" s="28" customFormat="1" ht="17.25" customHeight="1" outlineLevel="1">
      <c r="B85" s="125">
        <v>9781789270570</v>
      </c>
      <c r="C85" s="359" t="s">
        <v>2262</v>
      </c>
      <c r="D85" s="139" t="s">
        <v>1757</v>
      </c>
      <c r="E85" s="361" t="s">
        <v>25</v>
      </c>
      <c r="F85" s="139" t="s">
        <v>29</v>
      </c>
      <c r="G85" s="139" t="s">
        <v>34</v>
      </c>
      <c r="H85" s="463"/>
      <c r="I85" s="225">
        <v>11</v>
      </c>
      <c r="J85" s="216"/>
      <c r="K85" s="195">
        <f t="shared" si="32"/>
        <v>11</v>
      </c>
      <c r="L85" s="226">
        <f t="shared" si="33"/>
        <v>0</v>
      </c>
      <c r="M85" s="218">
        <v>0</v>
      </c>
      <c r="N85" s="251">
        <f t="shared" si="34"/>
        <v>0</v>
      </c>
      <c r="O85" s="295"/>
      <c r="Q85" s="653"/>
      <c r="R85" s="667">
        <f t="shared" si="28"/>
        <v>0</v>
      </c>
      <c r="S85" s="329"/>
      <c r="T85" s="653"/>
      <c r="U85" s="667">
        <f t="shared" si="29"/>
        <v>0</v>
      </c>
      <c r="V85" s="329"/>
      <c r="W85" s="653"/>
      <c r="X85" s="667">
        <f t="shared" si="30"/>
        <v>0</v>
      </c>
      <c r="Y85" s="329"/>
      <c r="Z85" s="653"/>
      <c r="AA85" s="667">
        <f t="shared" si="31"/>
        <v>0</v>
      </c>
    </row>
    <row r="86" spans="2:27" s="28" customFormat="1" ht="17.25" customHeight="1" outlineLevel="1">
      <c r="B86" s="125">
        <v>9781789270792</v>
      </c>
      <c r="C86" s="359" t="s">
        <v>2263</v>
      </c>
      <c r="D86" s="139" t="s">
        <v>1757</v>
      </c>
      <c r="E86" s="361" t="s">
        <v>17</v>
      </c>
      <c r="F86" s="139" t="s">
        <v>29</v>
      </c>
      <c r="G86" s="139" t="s">
        <v>33</v>
      </c>
      <c r="H86" s="463"/>
      <c r="I86" s="225">
        <v>32</v>
      </c>
      <c r="J86" s="216"/>
      <c r="K86" s="195">
        <f t="shared" si="32"/>
        <v>32</v>
      </c>
      <c r="L86" s="226">
        <f t="shared" si="33"/>
        <v>0</v>
      </c>
      <c r="M86" s="218">
        <v>0</v>
      </c>
      <c r="N86" s="251">
        <f t="shared" si="34"/>
        <v>0</v>
      </c>
      <c r="O86" s="295"/>
      <c r="Q86" s="653"/>
      <c r="R86" s="667">
        <f t="shared" si="28"/>
        <v>0</v>
      </c>
      <c r="S86" s="329"/>
      <c r="T86" s="653"/>
      <c r="U86" s="667">
        <f t="shared" si="29"/>
        <v>0</v>
      </c>
      <c r="V86" s="329"/>
      <c r="W86" s="653"/>
      <c r="X86" s="667">
        <f t="shared" si="30"/>
        <v>0</v>
      </c>
      <c r="Y86" s="329"/>
      <c r="Z86" s="653"/>
      <c r="AA86" s="667">
        <f t="shared" si="31"/>
        <v>0</v>
      </c>
    </row>
    <row r="87" spans="2:27" s="28" customFormat="1" ht="17.25" customHeight="1" outlineLevel="1">
      <c r="B87" s="125">
        <v>9781789270556</v>
      </c>
      <c r="C87" s="359" t="s">
        <v>2264</v>
      </c>
      <c r="D87" s="139" t="s">
        <v>1757</v>
      </c>
      <c r="E87" s="368" t="s">
        <v>17</v>
      </c>
      <c r="F87" s="139" t="s">
        <v>29</v>
      </c>
      <c r="G87" s="139" t="s">
        <v>1527</v>
      </c>
      <c r="H87" s="463"/>
      <c r="I87" s="225">
        <v>28.5</v>
      </c>
      <c r="J87" s="216"/>
      <c r="K87" s="195">
        <f t="shared" si="32"/>
        <v>28.5</v>
      </c>
      <c r="L87" s="226">
        <f t="shared" si="33"/>
        <v>0</v>
      </c>
      <c r="M87" s="218">
        <v>0</v>
      </c>
      <c r="N87" s="251">
        <f t="shared" si="34"/>
        <v>0</v>
      </c>
      <c r="O87" s="295"/>
      <c r="Q87" s="653"/>
      <c r="R87" s="667">
        <f t="shared" si="28"/>
        <v>0</v>
      </c>
      <c r="S87" s="329"/>
      <c r="T87" s="653"/>
      <c r="U87" s="667">
        <f t="shared" si="29"/>
        <v>0</v>
      </c>
      <c r="V87" s="329"/>
      <c r="W87" s="653"/>
      <c r="X87" s="667">
        <f t="shared" si="30"/>
        <v>0</v>
      </c>
      <c r="Y87" s="329"/>
      <c r="Z87" s="653"/>
      <c r="AA87" s="667">
        <f t="shared" si="31"/>
        <v>0</v>
      </c>
    </row>
    <row r="88" spans="2:27" s="28" customFormat="1" ht="17.25" customHeight="1" outlineLevel="1">
      <c r="B88" s="125">
        <v>9780861216499</v>
      </c>
      <c r="C88" s="359" t="s">
        <v>2265</v>
      </c>
      <c r="D88" s="139" t="s">
        <v>1757</v>
      </c>
      <c r="E88" s="368" t="s">
        <v>25</v>
      </c>
      <c r="F88" s="139" t="s">
        <v>29</v>
      </c>
      <c r="G88" s="139" t="s">
        <v>35</v>
      </c>
      <c r="H88" s="463"/>
      <c r="I88" s="225">
        <v>8.5</v>
      </c>
      <c r="J88" s="216"/>
      <c r="K88" s="195">
        <f t="shared" si="32"/>
        <v>8.5</v>
      </c>
      <c r="L88" s="226">
        <f t="shared" si="33"/>
        <v>0</v>
      </c>
      <c r="M88" s="218">
        <v>0</v>
      </c>
      <c r="N88" s="251">
        <f t="shared" si="34"/>
        <v>0</v>
      </c>
      <c r="O88" s="295"/>
      <c r="Q88" s="653"/>
      <c r="R88" s="667">
        <f t="shared" si="28"/>
        <v>0</v>
      </c>
      <c r="S88" s="329"/>
      <c r="T88" s="653"/>
      <c r="U88" s="667">
        <f t="shared" si="29"/>
        <v>0</v>
      </c>
      <c r="V88" s="329"/>
      <c r="W88" s="653"/>
      <c r="X88" s="667">
        <f t="shared" si="30"/>
        <v>0</v>
      </c>
      <c r="Y88" s="329"/>
      <c r="Z88" s="653"/>
      <c r="AA88" s="667">
        <f t="shared" si="31"/>
        <v>0</v>
      </c>
    </row>
    <row r="89" spans="2:27" s="28" customFormat="1" ht="17.25" customHeight="1" outlineLevel="1">
      <c r="B89" s="377">
        <v>9781804582541</v>
      </c>
      <c r="C89" s="359" t="s">
        <v>2095</v>
      </c>
      <c r="D89" s="139" t="s">
        <v>1757</v>
      </c>
      <c r="E89" s="361" t="s">
        <v>17</v>
      </c>
      <c r="F89" s="139" t="s">
        <v>37</v>
      </c>
      <c r="G89" s="139"/>
      <c r="H89" s="463"/>
      <c r="I89" s="225">
        <v>29.95</v>
      </c>
      <c r="J89" s="216"/>
      <c r="K89" s="195">
        <f t="shared" si="32"/>
        <v>29.95</v>
      </c>
      <c r="L89" s="226">
        <f t="shared" si="33"/>
        <v>0</v>
      </c>
      <c r="M89" s="218">
        <v>0</v>
      </c>
      <c r="N89" s="251">
        <f t="shared" si="34"/>
        <v>0</v>
      </c>
      <c r="O89" s="295"/>
      <c r="Q89" s="653"/>
      <c r="R89" s="667">
        <f t="shared" si="28"/>
        <v>0</v>
      </c>
      <c r="S89" s="329"/>
      <c r="T89" s="653"/>
      <c r="U89" s="667">
        <f t="shared" si="29"/>
        <v>0</v>
      </c>
      <c r="V89" s="329"/>
      <c r="W89" s="653"/>
      <c r="X89" s="667">
        <f t="shared" si="30"/>
        <v>0</v>
      </c>
      <c r="Y89" s="329"/>
      <c r="Z89" s="653"/>
      <c r="AA89" s="667">
        <f t="shared" si="31"/>
        <v>0</v>
      </c>
    </row>
    <row r="90" spans="2:27" s="28" customFormat="1" ht="17.25" customHeight="1" outlineLevel="1">
      <c r="B90" s="377">
        <v>9781804582572</v>
      </c>
      <c r="C90" s="359" t="s">
        <v>2096</v>
      </c>
      <c r="D90" s="139" t="s">
        <v>1757</v>
      </c>
      <c r="E90" s="361" t="s">
        <v>17</v>
      </c>
      <c r="F90" s="139" t="s">
        <v>37</v>
      </c>
      <c r="G90" s="139"/>
      <c r="H90" s="463"/>
      <c r="I90" s="225">
        <v>10.75</v>
      </c>
      <c r="J90" s="216"/>
      <c r="K90" s="195">
        <f t="shared" si="32"/>
        <v>10.75</v>
      </c>
      <c r="L90" s="226">
        <f t="shared" si="33"/>
        <v>0</v>
      </c>
      <c r="M90" s="218">
        <v>0</v>
      </c>
      <c r="N90" s="251">
        <f t="shared" si="34"/>
        <v>0</v>
      </c>
      <c r="O90" s="295"/>
      <c r="Q90" s="653"/>
      <c r="R90" s="667">
        <f t="shared" si="28"/>
        <v>0</v>
      </c>
      <c r="S90" s="329"/>
      <c r="T90" s="653"/>
      <c r="U90" s="667">
        <f t="shared" si="29"/>
        <v>0</v>
      </c>
      <c r="V90" s="329"/>
      <c r="W90" s="653"/>
      <c r="X90" s="667">
        <f t="shared" si="30"/>
        <v>0</v>
      </c>
      <c r="Y90" s="329"/>
      <c r="Z90" s="653"/>
      <c r="AA90" s="667">
        <f t="shared" si="31"/>
        <v>0</v>
      </c>
    </row>
    <row r="91" spans="2:27" s="28" customFormat="1" ht="17.25" customHeight="1" outlineLevel="1">
      <c r="B91" s="377">
        <v>9780717199273</v>
      </c>
      <c r="C91" s="359" t="s">
        <v>1875</v>
      </c>
      <c r="D91" s="139" t="s">
        <v>1757</v>
      </c>
      <c r="E91" s="361" t="s">
        <v>17</v>
      </c>
      <c r="F91" s="139" t="s">
        <v>37</v>
      </c>
      <c r="G91" s="139"/>
      <c r="H91" s="463"/>
      <c r="I91" s="225">
        <v>33.450000000000003</v>
      </c>
      <c r="J91" s="216"/>
      <c r="K91" s="195">
        <f t="shared" si="32"/>
        <v>33.450000000000003</v>
      </c>
      <c r="L91" s="226">
        <f t="shared" si="33"/>
        <v>0</v>
      </c>
      <c r="M91" s="218">
        <v>0</v>
      </c>
      <c r="N91" s="251">
        <f t="shared" si="34"/>
        <v>0</v>
      </c>
      <c r="O91" s="295"/>
      <c r="Q91" s="653"/>
      <c r="R91" s="667">
        <f t="shared" si="28"/>
        <v>0</v>
      </c>
      <c r="S91" s="329"/>
      <c r="T91" s="653"/>
      <c r="U91" s="667">
        <f t="shared" si="29"/>
        <v>0</v>
      </c>
      <c r="V91" s="329"/>
      <c r="W91" s="653"/>
      <c r="X91" s="667">
        <f t="shared" si="30"/>
        <v>0</v>
      </c>
      <c r="Y91" s="329"/>
      <c r="Z91" s="653"/>
      <c r="AA91" s="667">
        <f t="shared" si="31"/>
        <v>0</v>
      </c>
    </row>
    <row r="92" spans="2:27" s="28" customFormat="1" ht="17.25" customHeight="1" outlineLevel="1">
      <c r="B92" s="377">
        <v>9780717199303</v>
      </c>
      <c r="C92" s="359" t="s">
        <v>2097</v>
      </c>
      <c r="D92" s="139" t="s">
        <v>1757</v>
      </c>
      <c r="E92" s="361" t="s">
        <v>17</v>
      </c>
      <c r="F92" s="139" t="s">
        <v>37</v>
      </c>
      <c r="G92" s="139"/>
      <c r="H92" s="463"/>
      <c r="I92" s="225">
        <v>11.95</v>
      </c>
      <c r="J92" s="216"/>
      <c r="K92" s="195">
        <f t="shared" si="32"/>
        <v>11.95</v>
      </c>
      <c r="L92" s="226">
        <f t="shared" si="33"/>
        <v>0</v>
      </c>
      <c r="M92" s="218">
        <v>0</v>
      </c>
      <c r="N92" s="251">
        <f t="shared" si="34"/>
        <v>0</v>
      </c>
      <c r="O92" s="295"/>
      <c r="Q92" s="653"/>
      <c r="R92" s="667">
        <f t="shared" si="28"/>
        <v>0</v>
      </c>
      <c r="S92" s="329"/>
      <c r="T92" s="653"/>
      <c r="U92" s="667">
        <f t="shared" si="29"/>
        <v>0</v>
      </c>
      <c r="V92" s="329"/>
      <c r="W92" s="653"/>
      <c r="X92" s="667">
        <f t="shared" si="30"/>
        <v>0</v>
      </c>
      <c r="Y92" s="329"/>
      <c r="Z92" s="653"/>
      <c r="AA92" s="667">
        <f t="shared" si="31"/>
        <v>0</v>
      </c>
    </row>
    <row r="93" spans="2:27" s="28" customFormat="1" ht="17.25" customHeight="1" outlineLevel="1">
      <c r="B93" s="377">
        <v>9780717199280</v>
      </c>
      <c r="C93" s="359" t="s">
        <v>2098</v>
      </c>
      <c r="D93" s="139" t="s">
        <v>1757</v>
      </c>
      <c r="E93" s="361" t="s">
        <v>17</v>
      </c>
      <c r="F93" s="139" t="s">
        <v>37</v>
      </c>
      <c r="G93" s="139"/>
      <c r="H93" s="463"/>
      <c r="I93" s="225">
        <v>22.45</v>
      </c>
      <c r="J93" s="216"/>
      <c r="K93" s="195">
        <f t="shared" si="32"/>
        <v>22.45</v>
      </c>
      <c r="L93" s="226">
        <f t="shared" si="33"/>
        <v>0</v>
      </c>
      <c r="M93" s="218">
        <v>0</v>
      </c>
      <c r="N93" s="251">
        <f t="shared" si="34"/>
        <v>0</v>
      </c>
      <c r="O93" s="295"/>
      <c r="Q93" s="653"/>
      <c r="R93" s="667">
        <f t="shared" si="28"/>
        <v>0</v>
      </c>
      <c r="S93" s="329"/>
      <c r="T93" s="653"/>
      <c r="U93" s="667">
        <f t="shared" si="29"/>
        <v>0</v>
      </c>
      <c r="V93" s="329"/>
      <c r="W93" s="653"/>
      <c r="X93" s="667">
        <f t="shared" si="30"/>
        <v>0</v>
      </c>
      <c r="Y93" s="329"/>
      <c r="Z93" s="653"/>
      <c r="AA93" s="667">
        <f t="shared" si="31"/>
        <v>0</v>
      </c>
    </row>
    <row r="94" spans="2:27" s="28" customFormat="1" ht="17.25" customHeight="1" outlineLevel="1">
      <c r="B94" s="377">
        <v>9780717199198</v>
      </c>
      <c r="C94" s="359" t="s">
        <v>1876</v>
      </c>
      <c r="D94" s="139" t="s">
        <v>1757</v>
      </c>
      <c r="E94" s="361" t="s">
        <v>17</v>
      </c>
      <c r="F94" s="139" t="s">
        <v>37</v>
      </c>
      <c r="G94" s="139"/>
      <c r="H94" s="463"/>
      <c r="I94" s="225">
        <v>33.450000000000003</v>
      </c>
      <c r="J94" s="216"/>
      <c r="K94" s="195">
        <f t="shared" si="32"/>
        <v>33.450000000000003</v>
      </c>
      <c r="L94" s="226">
        <f t="shared" si="33"/>
        <v>0</v>
      </c>
      <c r="M94" s="218">
        <v>0</v>
      </c>
      <c r="N94" s="251">
        <f t="shared" si="34"/>
        <v>0</v>
      </c>
      <c r="O94" s="295"/>
      <c r="Q94" s="653"/>
      <c r="R94" s="667">
        <f t="shared" si="28"/>
        <v>0</v>
      </c>
      <c r="S94" s="329"/>
      <c r="T94" s="653"/>
      <c r="U94" s="667">
        <f t="shared" si="29"/>
        <v>0</v>
      </c>
      <c r="V94" s="329"/>
      <c r="W94" s="653"/>
      <c r="X94" s="667">
        <f t="shared" si="30"/>
        <v>0</v>
      </c>
      <c r="Y94" s="329"/>
      <c r="Z94" s="653"/>
      <c r="AA94" s="667">
        <f t="shared" si="31"/>
        <v>0</v>
      </c>
    </row>
    <row r="95" spans="2:27" s="28" customFormat="1" ht="17.25" customHeight="1" outlineLevel="1">
      <c r="B95" s="377">
        <v>9780717199228</v>
      </c>
      <c r="C95" s="359" t="s">
        <v>115</v>
      </c>
      <c r="D95" s="139" t="s">
        <v>1757</v>
      </c>
      <c r="E95" s="361" t="s">
        <v>17</v>
      </c>
      <c r="F95" s="362" t="s">
        <v>37</v>
      </c>
      <c r="G95" s="139"/>
      <c r="H95" s="463"/>
      <c r="I95" s="225">
        <v>11.95</v>
      </c>
      <c r="J95" s="216"/>
      <c r="K95" s="195">
        <f t="shared" si="32"/>
        <v>11.95</v>
      </c>
      <c r="L95" s="226">
        <f t="shared" si="33"/>
        <v>0</v>
      </c>
      <c r="M95" s="218">
        <v>0</v>
      </c>
      <c r="N95" s="251">
        <f t="shared" si="34"/>
        <v>0</v>
      </c>
      <c r="O95" s="295"/>
      <c r="Q95" s="653"/>
      <c r="R95" s="667">
        <f t="shared" si="28"/>
        <v>0</v>
      </c>
      <c r="S95" s="329"/>
      <c r="T95" s="653"/>
      <c r="U95" s="667">
        <f t="shared" si="29"/>
        <v>0</v>
      </c>
      <c r="V95" s="329"/>
      <c r="W95" s="653"/>
      <c r="X95" s="667">
        <f t="shared" si="30"/>
        <v>0</v>
      </c>
      <c r="Y95" s="329"/>
      <c r="Z95" s="653"/>
      <c r="AA95" s="667">
        <f t="shared" si="31"/>
        <v>0</v>
      </c>
    </row>
    <row r="96" spans="2:27" ht="17.25" customHeight="1">
      <c r="B96" s="388">
        <v>9780717199204</v>
      </c>
      <c r="C96" s="393" t="s">
        <v>2099</v>
      </c>
      <c r="D96" s="139" t="s">
        <v>1757</v>
      </c>
      <c r="E96" s="384" t="s">
        <v>17</v>
      </c>
      <c r="F96" s="385" t="s">
        <v>37</v>
      </c>
      <c r="G96" s="385"/>
      <c r="H96" s="463"/>
      <c r="I96" s="386">
        <v>32.450000000000003</v>
      </c>
      <c r="J96" s="216"/>
      <c r="K96" s="195">
        <f t="shared" si="32"/>
        <v>32.450000000000003</v>
      </c>
      <c r="L96" s="226">
        <f t="shared" si="33"/>
        <v>0</v>
      </c>
      <c r="M96" s="219">
        <v>0</v>
      </c>
      <c r="N96" s="251">
        <f t="shared" si="34"/>
        <v>0</v>
      </c>
      <c r="O96" s="295"/>
      <c r="Q96" s="653"/>
      <c r="R96" s="667">
        <f t="shared" si="28"/>
        <v>0</v>
      </c>
      <c r="S96" s="329"/>
      <c r="T96" s="653"/>
      <c r="U96" s="667">
        <f t="shared" si="29"/>
        <v>0</v>
      </c>
      <c r="W96" s="653"/>
      <c r="X96" s="667">
        <f t="shared" si="30"/>
        <v>0</v>
      </c>
      <c r="Y96" s="329"/>
      <c r="Z96" s="653"/>
      <c r="AA96" s="667">
        <f t="shared" si="31"/>
        <v>0</v>
      </c>
    </row>
    <row r="97" spans="2:27" ht="17.25" customHeight="1">
      <c r="B97" s="388">
        <v>9780717191079</v>
      </c>
      <c r="C97" s="393" t="s">
        <v>36</v>
      </c>
      <c r="D97" s="139" t="s">
        <v>1757</v>
      </c>
      <c r="E97" s="384" t="s">
        <v>616</v>
      </c>
      <c r="F97" s="385" t="s">
        <v>37</v>
      </c>
      <c r="G97" s="385"/>
      <c r="H97" s="463"/>
      <c r="I97" s="386">
        <v>15.45</v>
      </c>
      <c r="J97" s="216"/>
      <c r="K97" s="195">
        <f t="shared" si="32"/>
        <v>15.45</v>
      </c>
      <c r="L97" s="226">
        <f t="shared" si="33"/>
        <v>0</v>
      </c>
      <c r="M97" s="219">
        <v>0</v>
      </c>
      <c r="N97" s="251">
        <f t="shared" si="34"/>
        <v>0</v>
      </c>
      <c r="O97" s="295"/>
      <c r="Q97" s="653"/>
      <c r="R97" s="667">
        <f t="shared" si="28"/>
        <v>0</v>
      </c>
      <c r="S97" s="329"/>
      <c r="T97" s="653"/>
      <c r="U97" s="667">
        <f t="shared" si="29"/>
        <v>0</v>
      </c>
      <c r="W97" s="653"/>
      <c r="X97" s="667">
        <f t="shared" si="30"/>
        <v>0</v>
      </c>
      <c r="Y97" s="329"/>
      <c r="Z97" s="653"/>
      <c r="AA97" s="667">
        <f t="shared" si="31"/>
        <v>0</v>
      </c>
    </row>
    <row r="98" spans="2:27" ht="17.25" customHeight="1">
      <c r="B98" s="388">
        <v>9780717195152</v>
      </c>
      <c r="C98" s="393" t="s">
        <v>38</v>
      </c>
      <c r="D98" s="139" t="s">
        <v>1757</v>
      </c>
      <c r="E98" s="384" t="s">
        <v>25</v>
      </c>
      <c r="F98" s="385" t="s">
        <v>37</v>
      </c>
      <c r="G98" s="385"/>
      <c r="H98" s="463"/>
      <c r="I98" s="386">
        <v>10.95</v>
      </c>
      <c r="J98" s="216"/>
      <c r="K98" s="195">
        <f t="shared" si="32"/>
        <v>10.95</v>
      </c>
      <c r="L98" s="226">
        <f t="shared" si="33"/>
        <v>0</v>
      </c>
      <c r="M98" s="219">
        <v>0</v>
      </c>
      <c r="N98" s="251">
        <f t="shared" si="34"/>
        <v>0</v>
      </c>
      <c r="O98" s="295"/>
      <c r="Q98" s="653"/>
      <c r="R98" s="667">
        <f t="shared" si="28"/>
        <v>0</v>
      </c>
      <c r="S98" s="329"/>
      <c r="T98" s="653"/>
      <c r="U98" s="667">
        <f t="shared" si="29"/>
        <v>0</v>
      </c>
      <c r="W98" s="653"/>
      <c r="X98" s="667">
        <f t="shared" si="30"/>
        <v>0</v>
      </c>
      <c r="Y98" s="329"/>
      <c r="Z98" s="653"/>
      <c r="AA98" s="667">
        <f t="shared" si="31"/>
        <v>0</v>
      </c>
    </row>
    <row r="99" spans="2:27" ht="17.25" customHeight="1">
      <c r="B99" s="377">
        <v>9780717195961</v>
      </c>
      <c r="C99" s="393" t="s">
        <v>1877</v>
      </c>
      <c r="D99" s="139" t="s">
        <v>1757</v>
      </c>
      <c r="E99" s="384" t="s">
        <v>17</v>
      </c>
      <c r="F99" s="385" t="s">
        <v>37</v>
      </c>
      <c r="G99" s="385"/>
      <c r="H99" s="463"/>
      <c r="I99" s="386">
        <v>13.95</v>
      </c>
      <c r="J99" s="216"/>
      <c r="K99" s="195">
        <f t="shared" ref="K99" si="35">I99-(I99*J99)</f>
        <v>13.95</v>
      </c>
      <c r="L99" s="226">
        <f t="shared" ref="L99" si="36">K99*H99</f>
        <v>0</v>
      </c>
      <c r="M99" s="219">
        <v>0</v>
      </c>
      <c r="N99" s="251">
        <f t="shared" ref="N99" si="37">L99+(L99*M99)</f>
        <v>0</v>
      </c>
      <c r="O99" s="295"/>
      <c r="Q99" s="653"/>
      <c r="R99" s="667">
        <f t="shared" si="28"/>
        <v>0</v>
      </c>
      <c r="S99" s="329"/>
      <c r="T99" s="653"/>
      <c r="U99" s="667">
        <f t="shared" si="29"/>
        <v>0</v>
      </c>
      <c r="W99" s="653"/>
      <c r="X99" s="667">
        <f t="shared" si="30"/>
        <v>0</v>
      </c>
      <c r="Y99" s="329"/>
      <c r="Z99" s="653"/>
      <c r="AA99" s="667">
        <f t="shared" si="31"/>
        <v>0</v>
      </c>
    </row>
    <row r="100" spans="2:27" s="28" customFormat="1" ht="17.25" customHeight="1" outlineLevel="1">
      <c r="B100" s="125">
        <v>9781912514694</v>
      </c>
      <c r="C100" s="359" t="s">
        <v>40</v>
      </c>
      <c r="D100" s="139" t="s">
        <v>1757</v>
      </c>
      <c r="E100" s="361" t="s">
        <v>17</v>
      </c>
      <c r="F100" s="139" t="s">
        <v>41</v>
      </c>
      <c r="G100" s="139" t="s">
        <v>39</v>
      </c>
      <c r="H100" s="463"/>
      <c r="I100" s="225">
        <v>22.99</v>
      </c>
      <c r="J100" s="216"/>
      <c r="K100" s="195">
        <f t="shared" si="15"/>
        <v>22.99</v>
      </c>
      <c r="L100" s="226">
        <f t="shared" si="16"/>
        <v>0</v>
      </c>
      <c r="M100" s="218">
        <v>0</v>
      </c>
      <c r="N100" s="251">
        <f t="shared" si="17"/>
        <v>0</v>
      </c>
      <c r="O100" s="295"/>
      <c r="Q100" s="653"/>
      <c r="R100" s="667">
        <f t="shared" si="28"/>
        <v>0</v>
      </c>
      <c r="S100" s="329"/>
      <c r="T100" s="653"/>
      <c r="U100" s="667">
        <f t="shared" si="29"/>
        <v>0</v>
      </c>
      <c r="V100" s="329"/>
      <c r="W100" s="653"/>
      <c r="X100" s="667">
        <f t="shared" si="30"/>
        <v>0</v>
      </c>
      <c r="Y100" s="329"/>
      <c r="Z100" s="653"/>
      <c r="AA100" s="667">
        <f t="shared" si="31"/>
        <v>0</v>
      </c>
    </row>
    <row r="101" spans="2:27" s="28" customFormat="1" ht="17.25" customHeight="1" outlineLevel="1">
      <c r="B101" s="125">
        <v>9781912514663</v>
      </c>
      <c r="C101" s="359" t="s">
        <v>42</v>
      </c>
      <c r="D101" s="139" t="s">
        <v>1757</v>
      </c>
      <c r="E101" s="361" t="s">
        <v>25</v>
      </c>
      <c r="F101" s="139" t="s">
        <v>41</v>
      </c>
      <c r="G101" s="139" t="s">
        <v>43</v>
      </c>
      <c r="H101" s="463"/>
      <c r="I101" s="225">
        <v>8.99</v>
      </c>
      <c r="J101" s="216"/>
      <c r="K101" s="195">
        <f t="shared" si="15"/>
        <v>8.99</v>
      </c>
      <c r="L101" s="226">
        <f t="shared" si="16"/>
        <v>0</v>
      </c>
      <c r="M101" s="218">
        <v>0</v>
      </c>
      <c r="N101" s="251">
        <f t="shared" si="17"/>
        <v>0</v>
      </c>
      <c r="O101" s="295"/>
      <c r="Q101" s="653"/>
      <c r="R101" s="667">
        <f t="shared" si="28"/>
        <v>0</v>
      </c>
      <c r="S101" s="329"/>
      <c r="T101" s="653"/>
      <c r="U101" s="667">
        <f t="shared" si="29"/>
        <v>0</v>
      </c>
      <c r="V101" s="329"/>
      <c r="W101" s="653"/>
      <c r="X101" s="667">
        <f t="shared" si="30"/>
        <v>0</v>
      </c>
      <c r="Y101" s="329"/>
      <c r="Z101" s="653"/>
      <c r="AA101" s="667">
        <f t="shared" si="31"/>
        <v>0</v>
      </c>
    </row>
    <row r="102" spans="2:27" s="28" customFormat="1" ht="17.25" customHeight="1" outlineLevel="1">
      <c r="B102" s="125">
        <v>9781912514731</v>
      </c>
      <c r="C102" s="359" t="s">
        <v>44</v>
      </c>
      <c r="D102" s="139" t="s">
        <v>1757</v>
      </c>
      <c r="E102" s="361" t="s">
        <v>17</v>
      </c>
      <c r="F102" s="139" t="s">
        <v>41</v>
      </c>
      <c r="G102" s="139" t="s">
        <v>45</v>
      </c>
      <c r="H102" s="463"/>
      <c r="I102" s="225">
        <v>27.99</v>
      </c>
      <c r="J102" s="216"/>
      <c r="K102" s="195">
        <f t="shared" si="15"/>
        <v>27.99</v>
      </c>
      <c r="L102" s="226">
        <f t="shared" si="16"/>
        <v>0</v>
      </c>
      <c r="M102" s="218">
        <v>0</v>
      </c>
      <c r="N102" s="251">
        <f t="shared" si="17"/>
        <v>0</v>
      </c>
      <c r="O102" s="295"/>
      <c r="Q102" s="653"/>
      <c r="R102" s="667">
        <f t="shared" si="28"/>
        <v>0</v>
      </c>
      <c r="S102" s="329"/>
      <c r="T102" s="653"/>
      <c r="U102" s="667">
        <f t="shared" si="29"/>
        <v>0</v>
      </c>
      <c r="V102" s="329"/>
      <c r="W102" s="653"/>
      <c r="X102" s="667">
        <f t="shared" si="30"/>
        <v>0</v>
      </c>
      <c r="Y102" s="329"/>
      <c r="Z102" s="653"/>
      <c r="AA102" s="667">
        <f t="shared" si="31"/>
        <v>0</v>
      </c>
    </row>
    <row r="103" spans="2:27" s="28" customFormat="1" ht="17.25" customHeight="1" outlineLevel="1">
      <c r="B103" s="125">
        <v>9781912514670</v>
      </c>
      <c r="C103" s="359" t="s">
        <v>46</v>
      </c>
      <c r="D103" s="139" t="s">
        <v>1757</v>
      </c>
      <c r="E103" s="361" t="s">
        <v>25</v>
      </c>
      <c r="F103" s="139" t="s">
        <v>41</v>
      </c>
      <c r="G103" s="139" t="s">
        <v>47</v>
      </c>
      <c r="H103" s="463"/>
      <c r="I103" s="225">
        <v>8.99</v>
      </c>
      <c r="J103" s="216"/>
      <c r="K103" s="195">
        <f t="shared" si="15"/>
        <v>8.99</v>
      </c>
      <c r="L103" s="226">
        <f t="shared" si="16"/>
        <v>0</v>
      </c>
      <c r="M103" s="218">
        <v>0</v>
      </c>
      <c r="N103" s="251">
        <f t="shared" si="17"/>
        <v>0</v>
      </c>
      <c r="O103" s="295"/>
      <c r="Q103" s="653"/>
      <c r="R103" s="667">
        <f t="shared" si="28"/>
        <v>0</v>
      </c>
      <c r="S103" s="329"/>
      <c r="T103" s="653"/>
      <c r="U103" s="667">
        <f t="shared" si="29"/>
        <v>0</v>
      </c>
      <c r="V103" s="329"/>
      <c r="W103" s="653"/>
      <c r="X103" s="667">
        <f t="shared" si="30"/>
        <v>0</v>
      </c>
      <c r="Y103" s="329"/>
      <c r="Z103" s="653"/>
      <c r="AA103" s="667">
        <f t="shared" si="31"/>
        <v>0</v>
      </c>
    </row>
    <row r="104" spans="2:27" s="28" customFormat="1" ht="17.25" customHeight="1" outlineLevel="1">
      <c r="B104" s="125">
        <v>9781912514717</v>
      </c>
      <c r="C104" s="359" t="s">
        <v>48</v>
      </c>
      <c r="D104" s="139" t="s">
        <v>1757</v>
      </c>
      <c r="E104" s="361" t="s">
        <v>17</v>
      </c>
      <c r="F104" s="139" t="s">
        <v>41</v>
      </c>
      <c r="G104" s="139" t="s">
        <v>49</v>
      </c>
      <c r="H104" s="463"/>
      <c r="I104" s="225">
        <v>29.99</v>
      </c>
      <c r="J104" s="216"/>
      <c r="K104" s="195">
        <f t="shared" si="15"/>
        <v>29.99</v>
      </c>
      <c r="L104" s="226">
        <f t="shared" si="16"/>
        <v>0</v>
      </c>
      <c r="M104" s="218">
        <v>0</v>
      </c>
      <c r="N104" s="251">
        <f t="shared" si="17"/>
        <v>0</v>
      </c>
      <c r="O104" s="295"/>
      <c r="Q104" s="653"/>
      <c r="R104" s="667">
        <f t="shared" si="28"/>
        <v>0</v>
      </c>
      <c r="S104" s="329"/>
      <c r="T104" s="653"/>
      <c r="U104" s="667">
        <f t="shared" si="29"/>
        <v>0</v>
      </c>
      <c r="V104" s="329"/>
      <c r="W104" s="653"/>
      <c r="X104" s="667">
        <f t="shared" si="30"/>
        <v>0</v>
      </c>
      <c r="Y104" s="329"/>
      <c r="Z104" s="653"/>
      <c r="AA104" s="667">
        <f t="shared" si="31"/>
        <v>0</v>
      </c>
    </row>
    <row r="105" spans="2:27" s="28" customFormat="1" ht="17.25" customHeight="1" outlineLevel="1">
      <c r="B105" s="125">
        <v>9781912514687</v>
      </c>
      <c r="C105" s="359" t="s">
        <v>50</v>
      </c>
      <c r="D105" s="139" t="s">
        <v>1757</v>
      </c>
      <c r="E105" s="361" t="s">
        <v>25</v>
      </c>
      <c r="F105" s="139" t="s">
        <v>41</v>
      </c>
      <c r="G105" s="139" t="s">
        <v>51</v>
      </c>
      <c r="H105" s="463"/>
      <c r="I105" s="225">
        <v>8.99</v>
      </c>
      <c r="J105" s="216"/>
      <c r="K105" s="195">
        <f t="shared" si="15"/>
        <v>8.99</v>
      </c>
      <c r="L105" s="226">
        <f t="shared" si="16"/>
        <v>0</v>
      </c>
      <c r="M105" s="218">
        <v>0</v>
      </c>
      <c r="N105" s="251">
        <f t="shared" si="17"/>
        <v>0</v>
      </c>
      <c r="O105" s="295"/>
      <c r="Q105" s="653"/>
      <c r="R105" s="667">
        <f t="shared" si="28"/>
        <v>0</v>
      </c>
      <c r="S105" s="329"/>
      <c r="T105" s="653"/>
      <c r="U105" s="667">
        <f t="shared" si="29"/>
        <v>0</v>
      </c>
      <c r="V105" s="329"/>
      <c r="W105" s="653"/>
      <c r="X105" s="667">
        <f t="shared" si="30"/>
        <v>0</v>
      </c>
      <c r="Y105" s="329"/>
      <c r="Z105" s="653"/>
      <c r="AA105" s="667">
        <f t="shared" si="31"/>
        <v>0</v>
      </c>
    </row>
    <row r="106" spans="2:27" s="28" customFormat="1" ht="17.25" customHeight="1" outlineLevel="1">
      <c r="B106" s="125">
        <v>9781909417038</v>
      </c>
      <c r="C106" s="359" t="s">
        <v>52</v>
      </c>
      <c r="D106" s="139" t="s">
        <v>1757</v>
      </c>
      <c r="E106" s="361" t="s">
        <v>25</v>
      </c>
      <c r="F106" s="139" t="s">
        <v>41</v>
      </c>
      <c r="G106" s="139" t="s">
        <v>53</v>
      </c>
      <c r="H106" s="463"/>
      <c r="I106" s="225">
        <v>7.99</v>
      </c>
      <c r="J106" s="216"/>
      <c r="K106" s="195">
        <f t="shared" si="15"/>
        <v>7.99</v>
      </c>
      <c r="L106" s="226">
        <f t="shared" si="16"/>
        <v>0</v>
      </c>
      <c r="M106" s="218">
        <v>0</v>
      </c>
      <c r="N106" s="251">
        <f t="shared" si="17"/>
        <v>0</v>
      </c>
      <c r="O106" s="295"/>
      <c r="Q106" s="653"/>
      <c r="R106" s="667">
        <f t="shared" si="28"/>
        <v>0</v>
      </c>
      <c r="S106" s="329"/>
      <c r="T106" s="653"/>
      <c r="U106" s="667">
        <f t="shared" si="29"/>
        <v>0</v>
      </c>
      <c r="V106" s="329"/>
      <c r="W106" s="653"/>
      <c r="X106" s="667">
        <f t="shared" si="30"/>
        <v>0</v>
      </c>
      <c r="Y106" s="329"/>
      <c r="Z106" s="653"/>
      <c r="AA106" s="667">
        <f t="shared" si="31"/>
        <v>0</v>
      </c>
    </row>
    <row r="107" spans="2:27" s="329" customFormat="1" ht="17.25" customHeight="1">
      <c r="B107" s="71">
        <v>9781907330483</v>
      </c>
      <c r="C107" s="74" t="s">
        <v>2188</v>
      </c>
      <c r="D107" s="64" t="s">
        <v>1757</v>
      </c>
      <c r="E107" s="150" t="s">
        <v>17</v>
      </c>
      <c r="F107" s="84" t="s">
        <v>2189</v>
      </c>
      <c r="G107" s="79" t="s">
        <v>2190</v>
      </c>
      <c r="H107" s="463"/>
      <c r="I107" s="299">
        <v>12.7</v>
      </c>
      <c r="J107" s="216"/>
      <c r="K107" s="302">
        <f t="shared" ref="K107" si="38">I107-(I107*J107)</f>
        <v>12.7</v>
      </c>
      <c r="L107" s="303">
        <f t="shared" ref="L107" si="39">K107*H107</f>
        <v>0</v>
      </c>
      <c r="M107" s="219">
        <v>0</v>
      </c>
      <c r="N107" s="304">
        <f t="shared" ref="N107:N110" si="40">L107+(L107*M107)</f>
        <v>0</v>
      </c>
      <c r="O107" s="295"/>
      <c r="Q107" s="653"/>
      <c r="R107" s="667">
        <f t="shared" si="28"/>
        <v>0</v>
      </c>
      <c r="T107" s="653"/>
      <c r="U107" s="667">
        <f t="shared" si="29"/>
        <v>0</v>
      </c>
      <c r="W107" s="653"/>
      <c r="X107" s="667">
        <f t="shared" si="30"/>
        <v>0</v>
      </c>
      <c r="Z107" s="653"/>
      <c r="AA107" s="667">
        <f t="shared" si="31"/>
        <v>0</v>
      </c>
    </row>
    <row r="108" spans="2:27" s="329" customFormat="1" ht="17.25" customHeight="1">
      <c r="B108" s="71"/>
      <c r="C108" s="74" t="s">
        <v>2616</v>
      </c>
      <c r="D108" s="64" t="s">
        <v>1757</v>
      </c>
      <c r="E108" s="150"/>
      <c r="F108" s="84" t="s">
        <v>2189</v>
      </c>
      <c r="G108" s="79"/>
      <c r="H108" s="463"/>
      <c r="I108" s="299">
        <v>9.5</v>
      </c>
      <c r="J108" s="216"/>
      <c r="K108" s="195">
        <f t="shared" ref="K108" si="41">I108-(I108*J108)</f>
        <v>9.5</v>
      </c>
      <c r="L108" s="226">
        <f t="shared" ref="L108" si="42">K108*H108</f>
        <v>0</v>
      </c>
      <c r="M108" s="219">
        <v>0</v>
      </c>
      <c r="N108" s="251">
        <f t="shared" ref="N108" si="43">L108+(L108*M108)</f>
        <v>0</v>
      </c>
      <c r="O108" s="295"/>
      <c r="Q108" s="653"/>
      <c r="R108" s="667">
        <f t="shared" si="28"/>
        <v>0</v>
      </c>
      <c r="T108" s="653"/>
      <c r="U108" s="667">
        <f t="shared" si="29"/>
        <v>0</v>
      </c>
      <c r="W108" s="653"/>
      <c r="X108" s="667">
        <f t="shared" si="30"/>
        <v>0</v>
      </c>
      <c r="Z108" s="653"/>
      <c r="AA108" s="667">
        <f t="shared" si="31"/>
        <v>0</v>
      </c>
    </row>
    <row r="109" spans="2:27" s="329" customFormat="1" ht="17.25" customHeight="1">
      <c r="B109" s="71"/>
      <c r="C109" s="74"/>
      <c r="D109" s="64"/>
      <c r="E109" s="150"/>
      <c r="F109" s="84"/>
      <c r="G109" s="79"/>
      <c r="H109" s="463"/>
      <c r="I109" s="299"/>
      <c r="J109" s="216"/>
      <c r="K109" s="302">
        <f t="shared" ref="K109:K110" si="44">I109-(I109*J109)</f>
        <v>0</v>
      </c>
      <c r="L109" s="303">
        <f t="shared" ref="L109:L110" si="45">K109*H109</f>
        <v>0</v>
      </c>
      <c r="M109" s="219">
        <v>0</v>
      </c>
      <c r="N109" s="304">
        <f t="shared" si="40"/>
        <v>0</v>
      </c>
      <c r="O109" s="295"/>
      <c r="Q109" s="653"/>
      <c r="R109" s="667">
        <f t="shared" si="28"/>
        <v>0</v>
      </c>
      <c r="T109" s="653"/>
      <c r="U109" s="667">
        <f t="shared" si="29"/>
        <v>0</v>
      </c>
      <c r="W109" s="653"/>
      <c r="X109" s="667">
        <f t="shared" si="30"/>
        <v>0</v>
      </c>
      <c r="Z109" s="653"/>
      <c r="AA109" s="667">
        <f t="shared" si="31"/>
        <v>0</v>
      </c>
    </row>
    <row r="110" spans="2:27" s="329" customFormat="1" ht="17.25" customHeight="1">
      <c r="B110" s="71"/>
      <c r="C110" s="74"/>
      <c r="D110" s="64"/>
      <c r="E110" s="150"/>
      <c r="F110" s="84"/>
      <c r="G110" s="79"/>
      <c r="H110" s="463"/>
      <c r="I110" s="299"/>
      <c r="J110" s="216"/>
      <c r="K110" s="302">
        <f t="shared" si="44"/>
        <v>0</v>
      </c>
      <c r="L110" s="303">
        <f t="shared" si="45"/>
        <v>0</v>
      </c>
      <c r="M110" s="219">
        <v>0</v>
      </c>
      <c r="N110" s="304">
        <f t="shared" si="40"/>
        <v>0</v>
      </c>
      <c r="O110" s="295"/>
      <c r="Q110" s="653"/>
      <c r="R110" s="667">
        <f t="shared" si="28"/>
        <v>0</v>
      </c>
      <c r="T110" s="653"/>
      <c r="U110" s="667">
        <f t="shared" si="29"/>
        <v>0</v>
      </c>
      <c r="W110" s="653"/>
      <c r="X110" s="667">
        <f t="shared" si="30"/>
        <v>0</v>
      </c>
      <c r="Z110" s="653"/>
      <c r="AA110" s="667">
        <f t="shared" si="31"/>
        <v>0</v>
      </c>
    </row>
    <row r="111" spans="2:27" s="329" customFormat="1" ht="17.25" customHeight="1">
      <c r="B111" s="438"/>
      <c r="C111" s="439" t="s">
        <v>1477</v>
      </c>
      <c r="D111" s="640"/>
      <c r="E111" s="471"/>
      <c r="F111" s="472"/>
      <c r="G111" s="473"/>
      <c r="H111" s="474"/>
      <c r="I111" s="475"/>
      <c r="J111" s="476"/>
      <c r="K111" s="477"/>
      <c r="L111" s="478"/>
      <c r="M111" s="479"/>
      <c r="N111" s="479"/>
      <c r="O111" s="480"/>
      <c r="Q111" s="809"/>
      <c r="S111" s="809"/>
      <c r="U111" s="809"/>
      <c r="W111" s="809"/>
    </row>
    <row r="112" spans="2:27" ht="17.25" customHeight="1">
      <c r="B112" s="167" t="s">
        <v>124</v>
      </c>
      <c r="C112" s="113"/>
      <c r="D112" s="635"/>
      <c r="E112" s="114"/>
      <c r="F112" s="115"/>
      <c r="G112" s="116"/>
      <c r="H112" s="261">
        <f>SUM(H12:H111)</f>
        <v>0</v>
      </c>
      <c r="I112" s="459"/>
      <c r="J112" s="192"/>
      <c r="K112" s="192"/>
      <c r="L112" s="227">
        <f>SUM(L12:L111)</f>
        <v>0</v>
      </c>
      <c r="M112" s="158"/>
      <c r="N112" s="239">
        <f>SUM(N12:N111)</f>
        <v>0</v>
      </c>
      <c r="O112" s="168"/>
      <c r="Q112" s="809"/>
      <c r="R112" s="630"/>
      <c r="S112" s="809"/>
      <c r="T112" s="630"/>
      <c r="U112" s="809"/>
      <c r="W112" s="809"/>
      <c r="X112" s="329"/>
      <c r="Y112" s="329"/>
      <c r="Z112" s="329"/>
      <c r="AA112" s="329"/>
    </row>
    <row r="113" spans="2:27" ht="17.25" customHeight="1">
      <c r="B113" s="47"/>
      <c r="C113" s="49"/>
      <c r="D113" s="636"/>
      <c r="E113" s="50"/>
      <c r="F113" s="48"/>
      <c r="G113" s="51"/>
      <c r="H113" s="47"/>
      <c r="I113" s="460"/>
      <c r="J113" s="52"/>
      <c r="K113" s="52"/>
      <c r="L113" s="52"/>
      <c r="M113" s="159"/>
      <c r="N113" s="159"/>
      <c r="O113" s="51"/>
      <c r="Q113" s="809"/>
      <c r="S113" s="809"/>
      <c r="U113" s="809"/>
      <c r="W113" s="809"/>
      <c r="X113" s="329"/>
      <c r="Y113" s="329"/>
      <c r="Z113" s="329"/>
      <c r="AA113" s="329"/>
    </row>
    <row r="114" spans="2:27" ht="30" customHeight="1">
      <c r="B114" s="785" t="s">
        <v>125</v>
      </c>
      <c r="C114" s="786"/>
      <c r="D114" s="786"/>
      <c r="E114" s="786"/>
      <c r="F114" s="786"/>
      <c r="G114" s="786"/>
      <c r="H114" s="786"/>
      <c r="I114" s="786"/>
      <c r="J114" s="786"/>
      <c r="K114" s="786"/>
      <c r="L114" s="786"/>
      <c r="M114" s="786"/>
      <c r="N114" s="786"/>
      <c r="O114" s="787"/>
      <c r="P114" s="628"/>
      <c r="Q114" s="809"/>
      <c r="R114" s="629"/>
      <c r="S114" s="809"/>
      <c r="T114" s="629"/>
      <c r="U114" s="809"/>
      <c r="W114" s="809"/>
      <c r="X114" s="329"/>
      <c r="Y114" s="329"/>
      <c r="Z114" s="329"/>
      <c r="AA114" s="329"/>
    </row>
    <row r="115" spans="2:27" s="22" customFormat="1" ht="30" customHeight="1">
      <c r="B115" s="623" t="s">
        <v>10</v>
      </c>
      <c r="C115" s="523" t="s">
        <v>11</v>
      </c>
      <c r="D115" s="165" t="s">
        <v>1756</v>
      </c>
      <c r="E115" s="523" t="s">
        <v>12</v>
      </c>
      <c r="F115" s="624" t="s">
        <v>13</v>
      </c>
      <c r="G115" s="523" t="s">
        <v>14</v>
      </c>
      <c r="H115" s="625" t="s">
        <v>15</v>
      </c>
      <c r="I115" s="626" t="s">
        <v>1480</v>
      </c>
      <c r="J115" s="627" t="s">
        <v>1461</v>
      </c>
      <c r="K115" s="627" t="s">
        <v>1462</v>
      </c>
      <c r="L115" s="627" t="s">
        <v>1463</v>
      </c>
      <c r="M115" s="522" t="s">
        <v>1479</v>
      </c>
      <c r="N115" s="522" t="s">
        <v>1481</v>
      </c>
      <c r="O115" s="523" t="s">
        <v>1478</v>
      </c>
      <c r="Q115" s="757" t="s">
        <v>1753</v>
      </c>
      <c r="R115" s="758"/>
      <c r="S115" s="344"/>
      <c r="T115" s="757" t="s">
        <v>1754</v>
      </c>
      <c r="U115" s="758"/>
      <c r="V115" s="344"/>
      <c r="W115" s="757" t="s">
        <v>1755</v>
      </c>
      <c r="X115" s="758"/>
      <c r="Y115" s="344"/>
      <c r="Z115" s="759" t="s">
        <v>1500</v>
      </c>
      <c r="AA115" s="760"/>
    </row>
    <row r="116" spans="2:27" ht="17.25" customHeight="1">
      <c r="B116" s="429">
        <v>9780714428635</v>
      </c>
      <c r="C116" s="360" t="s">
        <v>126</v>
      </c>
      <c r="D116" s="139" t="s">
        <v>1758</v>
      </c>
      <c r="E116" s="361"/>
      <c r="F116" s="139" t="s">
        <v>18</v>
      </c>
      <c r="G116" s="139">
        <v>28635</v>
      </c>
      <c r="H116" s="463"/>
      <c r="I116" s="225">
        <v>37.5</v>
      </c>
      <c r="J116" s="216"/>
      <c r="K116" s="195">
        <f>I116-(I116*J116)</f>
        <v>37.5</v>
      </c>
      <c r="L116" s="226">
        <f>K116*H116</f>
        <v>0</v>
      </c>
      <c r="M116" s="218">
        <v>0</v>
      </c>
      <c r="N116" s="251">
        <f>L116+(L116*M116)</f>
        <v>0</v>
      </c>
      <c r="O116" s="295"/>
      <c r="Q116" s="653"/>
      <c r="R116" s="667">
        <f t="shared" ref="R116:R179" si="46">IF(Q116="YES",$H116,0)</f>
        <v>0</v>
      </c>
      <c r="S116" s="329"/>
      <c r="T116" s="653"/>
      <c r="U116" s="667">
        <f t="shared" ref="U116:U179" si="47">IF(T116="YES",$H116,0)</f>
        <v>0</v>
      </c>
      <c r="W116" s="653"/>
      <c r="X116" s="667">
        <f t="shared" ref="X116:X179" si="48">IF(W116="YES",$H116,0)</f>
        <v>0</v>
      </c>
      <c r="Y116" s="329"/>
      <c r="Z116" s="653"/>
      <c r="AA116" s="667">
        <f t="shared" ref="AA116:AA179" si="49">IF(Z116="YES",$H116,0)</f>
        <v>0</v>
      </c>
    </row>
    <row r="117" spans="2:27" ht="17.25" customHeight="1">
      <c r="B117" s="125">
        <v>9780714428628</v>
      </c>
      <c r="C117" s="119" t="s">
        <v>127</v>
      </c>
      <c r="D117" s="139" t="s">
        <v>1758</v>
      </c>
      <c r="E117" s="361"/>
      <c r="F117" s="139" t="s">
        <v>18</v>
      </c>
      <c r="G117" s="139">
        <v>28628</v>
      </c>
      <c r="H117" s="463"/>
      <c r="I117" s="225">
        <v>10.3</v>
      </c>
      <c r="J117" s="216"/>
      <c r="K117" s="195">
        <f t="shared" ref="K117:K195" si="50">I117-(I117*J117)</f>
        <v>10.3</v>
      </c>
      <c r="L117" s="226">
        <f t="shared" ref="L117:L195" si="51">K117*H117</f>
        <v>0</v>
      </c>
      <c r="M117" s="218">
        <v>0</v>
      </c>
      <c r="N117" s="251">
        <f t="shared" ref="N117:N195" si="52">L117+(L117*M117)</f>
        <v>0</v>
      </c>
      <c r="O117" s="295"/>
      <c r="Q117" s="653"/>
      <c r="R117" s="667">
        <f t="shared" si="46"/>
        <v>0</v>
      </c>
      <c r="S117" s="329"/>
      <c r="T117" s="653"/>
      <c r="U117" s="667">
        <f t="shared" si="47"/>
        <v>0</v>
      </c>
      <c r="W117" s="653"/>
      <c r="X117" s="667">
        <f t="shared" si="48"/>
        <v>0</v>
      </c>
      <c r="Y117" s="329"/>
      <c r="Z117" s="653"/>
      <c r="AA117" s="667">
        <f t="shared" si="49"/>
        <v>0</v>
      </c>
    </row>
    <row r="118" spans="2:27" ht="17.25" customHeight="1">
      <c r="B118" s="125" t="s">
        <v>128</v>
      </c>
      <c r="C118" s="119" t="s">
        <v>129</v>
      </c>
      <c r="D118" s="139" t="s">
        <v>1758</v>
      </c>
      <c r="E118" s="361"/>
      <c r="F118" s="139" t="s">
        <v>18</v>
      </c>
      <c r="G118" s="139">
        <v>20028</v>
      </c>
      <c r="H118" s="463"/>
      <c r="I118" s="225">
        <v>33.1</v>
      </c>
      <c r="J118" s="216"/>
      <c r="K118" s="195">
        <f t="shared" si="50"/>
        <v>33.1</v>
      </c>
      <c r="L118" s="226">
        <f t="shared" si="51"/>
        <v>0</v>
      </c>
      <c r="M118" s="218">
        <v>0</v>
      </c>
      <c r="N118" s="251">
        <f t="shared" si="52"/>
        <v>0</v>
      </c>
      <c r="O118" s="295"/>
      <c r="Q118" s="653"/>
      <c r="R118" s="667">
        <f t="shared" si="46"/>
        <v>0</v>
      </c>
      <c r="S118" s="329"/>
      <c r="T118" s="653"/>
      <c r="U118" s="667">
        <f t="shared" si="47"/>
        <v>0</v>
      </c>
      <c r="W118" s="653"/>
      <c r="X118" s="667">
        <f t="shared" si="48"/>
        <v>0</v>
      </c>
      <c r="Y118" s="329"/>
      <c r="Z118" s="653"/>
      <c r="AA118" s="667">
        <f t="shared" si="49"/>
        <v>0</v>
      </c>
    </row>
    <row r="119" spans="2:27" ht="17.25" customHeight="1">
      <c r="B119" s="125" t="s">
        <v>130</v>
      </c>
      <c r="C119" s="119" t="s">
        <v>131</v>
      </c>
      <c r="D119" s="139" t="s">
        <v>1758</v>
      </c>
      <c r="E119" s="361"/>
      <c r="F119" s="139" t="s">
        <v>18</v>
      </c>
      <c r="G119" s="139">
        <v>21254</v>
      </c>
      <c r="H119" s="463"/>
      <c r="I119" s="225">
        <v>42.1</v>
      </c>
      <c r="J119" s="216"/>
      <c r="K119" s="195">
        <f t="shared" si="50"/>
        <v>42.1</v>
      </c>
      <c r="L119" s="226">
        <f t="shared" si="51"/>
        <v>0</v>
      </c>
      <c r="M119" s="218">
        <v>0</v>
      </c>
      <c r="N119" s="251">
        <f t="shared" si="52"/>
        <v>0</v>
      </c>
      <c r="O119" s="295"/>
      <c r="Q119" s="653"/>
      <c r="R119" s="667">
        <f t="shared" si="46"/>
        <v>0</v>
      </c>
      <c r="S119" s="329"/>
      <c r="T119" s="653"/>
      <c r="U119" s="667">
        <f t="shared" si="47"/>
        <v>0</v>
      </c>
      <c r="W119" s="653"/>
      <c r="X119" s="667">
        <f t="shared" si="48"/>
        <v>0</v>
      </c>
      <c r="Y119" s="329"/>
      <c r="Z119" s="653"/>
      <c r="AA119" s="667">
        <f t="shared" si="49"/>
        <v>0</v>
      </c>
    </row>
    <row r="120" spans="2:27" ht="17.25" customHeight="1">
      <c r="B120" s="125">
        <v>9780714413792</v>
      </c>
      <c r="C120" s="360" t="s">
        <v>132</v>
      </c>
      <c r="D120" s="139" t="s">
        <v>1758</v>
      </c>
      <c r="E120" s="361"/>
      <c r="F120" s="139" t="s">
        <v>18</v>
      </c>
      <c r="G120" s="139">
        <v>13792</v>
      </c>
      <c r="H120" s="463"/>
      <c r="I120" s="225">
        <v>15.7</v>
      </c>
      <c r="J120" s="216"/>
      <c r="K120" s="195">
        <f t="shared" si="50"/>
        <v>15.7</v>
      </c>
      <c r="L120" s="226">
        <f t="shared" si="51"/>
        <v>0</v>
      </c>
      <c r="M120" s="218">
        <v>0</v>
      </c>
      <c r="N120" s="251">
        <f t="shared" si="52"/>
        <v>0</v>
      </c>
      <c r="O120" s="295"/>
      <c r="Q120" s="653"/>
      <c r="R120" s="667">
        <f t="shared" si="46"/>
        <v>0</v>
      </c>
      <c r="S120" s="329"/>
      <c r="T120" s="653"/>
      <c r="U120" s="667">
        <f t="shared" si="47"/>
        <v>0</v>
      </c>
      <c r="W120" s="653"/>
      <c r="X120" s="667">
        <f t="shared" si="48"/>
        <v>0</v>
      </c>
      <c r="Y120" s="329"/>
      <c r="Z120" s="653"/>
      <c r="AA120" s="667">
        <f t="shared" si="49"/>
        <v>0</v>
      </c>
    </row>
    <row r="121" spans="2:27" ht="17.25" customHeight="1">
      <c r="B121" s="125">
        <v>9780861676347</v>
      </c>
      <c r="C121" s="97" t="s">
        <v>1641</v>
      </c>
      <c r="D121" s="139" t="s">
        <v>1758</v>
      </c>
      <c r="E121" s="361" t="s">
        <v>25</v>
      </c>
      <c r="F121" s="520" t="s">
        <v>54</v>
      </c>
      <c r="G121" s="139" t="s">
        <v>184</v>
      </c>
      <c r="H121" s="463"/>
      <c r="I121" s="225">
        <v>7.95</v>
      </c>
      <c r="J121" s="216"/>
      <c r="K121" s="195">
        <f t="shared" ref="K121:K133" si="53">I121-(I121*J121)</f>
        <v>7.95</v>
      </c>
      <c r="L121" s="226">
        <f t="shared" ref="L121:L133" si="54">K121*H121</f>
        <v>0</v>
      </c>
      <c r="M121" s="218">
        <v>0</v>
      </c>
      <c r="N121" s="251">
        <f t="shared" ref="N121:N133" si="55">L121+(L121*M121)</f>
        <v>0</v>
      </c>
      <c r="O121" s="295"/>
      <c r="Q121" s="653"/>
      <c r="R121" s="667">
        <f t="shared" si="46"/>
        <v>0</v>
      </c>
      <c r="S121" s="329"/>
      <c r="T121" s="653"/>
      <c r="U121" s="667">
        <f t="shared" si="47"/>
        <v>0</v>
      </c>
      <c r="W121" s="653"/>
      <c r="X121" s="667">
        <f t="shared" si="48"/>
        <v>0</v>
      </c>
      <c r="Y121" s="329"/>
      <c r="Z121" s="653"/>
      <c r="AA121" s="667">
        <f t="shared" si="49"/>
        <v>0</v>
      </c>
    </row>
    <row r="122" spans="2:27" ht="17.25" customHeight="1">
      <c r="B122" s="125">
        <v>9780861676354</v>
      </c>
      <c r="C122" s="97" t="s">
        <v>1642</v>
      </c>
      <c r="D122" s="139" t="s">
        <v>1758</v>
      </c>
      <c r="E122" s="361" t="s">
        <v>25</v>
      </c>
      <c r="F122" s="520" t="s">
        <v>54</v>
      </c>
      <c r="G122" s="139" t="s">
        <v>185</v>
      </c>
      <c r="H122" s="463"/>
      <c r="I122" s="225">
        <v>7.5</v>
      </c>
      <c r="J122" s="216"/>
      <c r="K122" s="195">
        <f t="shared" si="53"/>
        <v>7.5</v>
      </c>
      <c r="L122" s="226">
        <f t="shared" si="54"/>
        <v>0</v>
      </c>
      <c r="M122" s="218">
        <v>0</v>
      </c>
      <c r="N122" s="251">
        <f t="shared" si="55"/>
        <v>0</v>
      </c>
      <c r="O122" s="295"/>
      <c r="Q122" s="653"/>
      <c r="R122" s="667">
        <f t="shared" si="46"/>
        <v>0</v>
      </c>
      <c r="S122" s="329"/>
      <c r="T122" s="653"/>
      <c r="U122" s="667">
        <f t="shared" si="47"/>
        <v>0</v>
      </c>
      <c r="W122" s="653"/>
      <c r="X122" s="667">
        <f t="shared" si="48"/>
        <v>0</v>
      </c>
      <c r="Y122" s="329"/>
      <c r="Z122" s="653"/>
      <c r="AA122" s="667">
        <f t="shared" si="49"/>
        <v>0</v>
      </c>
    </row>
    <row r="123" spans="2:27" ht="17.25" customHeight="1">
      <c r="B123" s="125">
        <v>9781802302790</v>
      </c>
      <c r="C123" s="97" t="s">
        <v>2149</v>
      </c>
      <c r="D123" s="139" t="s">
        <v>1758</v>
      </c>
      <c r="E123" s="361" t="s">
        <v>17</v>
      </c>
      <c r="F123" s="520" t="s">
        <v>54</v>
      </c>
      <c r="G123" s="139" t="s">
        <v>2150</v>
      </c>
      <c r="H123" s="463"/>
      <c r="I123" s="225">
        <v>27.95</v>
      </c>
      <c r="J123" s="216"/>
      <c r="K123" s="195">
        <f t="shared" si="53"/>
        <v>27.95</v>
      </c>
      <c r="L123" s="226">
        <f t="shared" si="54"/>
        <v>0</v>
      </c>
      <c r="M123" s="218">
        <v>0</v>
      </c>
      <c r="N123" s="251">
        <f t="shared" si="55"/>
        <v>0</v>
      </c>
      <c r="O123" s="295"/>
      <c r="Q123" s="653"/>
      <c r="R123" s="667">
        <f t="shared" si="46"/>
        <v>0</v>
      </c>
      <c r="S123" s="329"/>
      <c r="T123" s="653"/>
      <c r="U123" s="667">
        <f t="shared" si="47"/>
        <v>0</v>
      </c>
      <c r="W123" s="653"/>
      <c r="X123" s="667">
        <f t="shared" si="48"/>
        <v>0</v>
      </c>
      <c r="Y123" s="329"/>
      <c r="Z123" s="653"/>
      <c r="AA123" s="667">
        <f t="shared" si="49"/>
        <v>0</v>
      </c>
    </row>
    <row r="124" spans="2:27" ht="17.25" customHeight="1">
      <c r="B124" s="125">
        <v>9781802300178</v>
      </c>
      <c r="C124" s="97" t="s">
        <v>1643</v>
      </c>
      <c r="D124" s="139" t="s">
        <v>1758</v>
      </c>
      <c r="E124" s="361" t="s">
        <v>17</v>
      </c>
      <c r="F124" s="520" t="s">
        <v>54</v>
      </c>
      <c r="G124" s="139" t="s">
        <v>176</v>
      </c>
      <c r="H124" s="463"/>
      <c r="I124" s="225">
        <v>27.95</v>
      </c>
      <c r="J124" s="216"/>
      <c r="K124" s="195">
        <f t="shared" si="53"/>
        <v>27.95</v>
      </c>
      <c r="L124" s="226">
        <f t="shared" si="54"/>
        <v>0</v>
      </c>
      <c r="M124" s="218">
        <v>0</v>
      </c>
      <c r="N124" s="251">
        <f t="shared" si="55"/>
        <v>0</v>
      </c>
      <c r="O124" s="295"/>
      <c r="Q124" s="653"/>
      <c r="R124" s="667">
        <f t="shared" si="46"/>
        <v>0</v>
      </c>
      <c r="S124" s="329"/>
      <c r="T124" s="653"/>
      <c r="U124" s="667">
        <f t="shared" si="47"/>
        <v>0</v>
      </c>
      <c r="W124" s="653"/>
      <c r="X124" s="667">
        <f t="shared" si="48"/>
        <v>0</v>
      </c>
      <c r="Y124" s="329"/>
      <c r="Z124" s="653"/>
      <c r="AA124" s="667">
        <f t="shared" si="49"/>
        <v>0</v>
      </c>
    </row>
    <row r="125" spans="2:27" ht="17.25" customHeight="1">
      <c r="B125" s="125">
        <v>9781802300185</v>
      </c>
      <c r="C125" s="97" t="s">
        <v>1644</v>
      </c>
      <c r="D125" s="139" t="s">
        <v>1758</v>
      </c>
      <c r="E125" s="361" t="s">
        <v>25</v>
      </c>
      <c r="F125" s="520" t="s">
        <v>54</v>
      </c>
      <c r="G125" s="139" t="s">
        <v>177</v>
      </c>
      <c r="H125" s="463"/>
      <c r="I125" s="225">
        <v>14.5</v>
      </c>
      <c r="J125" s="216"/>
      <c r="K125" s="195">
        <f t="shared" si="53"/>
        <v>14.5</v>
      </c>
      <c r="L125" s="226">
        <f t="shared" si="54"/>
        <v>0</v>
      </c>
      <c r="M125" s="218">
        <v>0</v>
      </c>
      <c r="N125" s="251">
        <f t="shared" si="55"/>
        <v>0</v>
      </c>
      <c r="O125" s="295"/>
      <c r="Q125" s="653"/>
      <c r="R125" s="667">
        <f t="shared" si="46"/>
        <v>0</v>
      </c>
      <c r="S125" s="329"/>
      <c r="T125" s="653"/>
      <c r="U125" s="667">
        <f t="shared" si="47"/>
        <v>0</v>
      </c>
      <c r="W125" s="653"/>
      <c r="X125" s="667">
        <f t="shared" si="48"/>
        <v>0</v>
      </c>
      <c r="Y125" s="329"/>
      <c r="Z125" s="653"/>
      <c r="AA125" s="667">
        <f t="shared" si="49"/>
        <v>0</v>
      </c>
    </row>
    <row r="126" spans="2:27" ht="17.25" customHeight="1">
      <c r="B126" s="125"/>
      <c r="C126" s="97" t="s">
        <v>1645</v>
      </c>
      <c r="D126" s="139" t="s">
        <v>1758</v>
      </c>
      <c r="E126" s="361" t="s">
        <v>17</v>
      </c>
      <c r="F126" s="520" t="s">
        <v>54</v>
      </c>
      <c r="G126" s="139" t="s">
        <v>178</v>
      </c>
      <c r="H126" s="463"/>
      <c r="I126" s="225">
        <v>23.5</v>
      </c>
      <c r="J126" s="216"/>
      <c r="K126" s="195">
        <f t="shared" si="53"/>
        <v>23.5</v>
      </c>
      <c r="L126" s="226">
        <f t="shared" si="54"/>
        <v>0</v>
      </c>
      <c r="M126" s="218">
        <v>0</v>
      </c>
      <c r="N126" s="251">
        <f t="shared" si="55"/>
        <v>0</v>
      </c>
      <c r="O126" s="295"/>
      <c r="Q126" s="653"/>
      <c r="R126" s="667">
        <f t="shared" si="46"/>
        <v>0</v>
      </c>
      <c r="S126" s="329"/>
      <c r="T126" s="653"/>
      <c r="U126" s="667">
        <f t="shared" si="47"/>
        <v>0</v>
      </c>
      <c r="W126" s="653"/>
      <c r="X126" s="667">
        <f t="shared" si="48"/>
        <v>0</v>
      </c>
      <c r="Y126" s="329"/>
      <c r="Z126" s="653"/>
      <c r="AA126" s="667">
        <f t="shared" si="49"/>
        <v>0</v>
      </c>
    </row>
    <row r="127" spans="2:27" ht="17.25" customHeight="1">
      <c r="B127" s="125">
        <v>9781802300628</v>
      </c>
      <c r="C127" s="97" t="s">
        <v>1646</v>
      </c>
      <c r="D127" s="139" t="s">
        <v>1758</v>
      </c>
      <c r="E127" s="361" t="s">
        <v>17</v>
      </c>
      <c r="F127" s="520" t="s">
        <v>54</v>
      </c>
      <c r="G127" s="139" t="s">
        <v>179</v>
      </c>
      <c r="H127" s="463"/>
      <c r="I127" s="225">
        <v>32.950000000000003</v>
      </c>
      <c r="J127" s="216"/>
      <c r="K127" s="195">
        <f t="shared" si="53"/>
        <v>32.950000000000003</v>
      </c>
      <c r="L127" s="226">
        <f t="shared" si="54"/>
        <v>0</v>
      </c>
      <c r="M127" s="218">
        <v>0</v>
      </c>
      <c r="N127" s="251">
        <f t="shared" si="55"/>
        <v>0</v>
      </c>
      <c r="O127" s="295"/>
      <c r="Q127" s="653"/>
      <c r="R127" s="667">
        <f t="shared" si="46"/>
        <v>0</v>
      </c>
      <c r="S127" s="329"/>
      <c r="T127" s="653"/>
      <c r="U127" s="667">
        <f t="shared" si="47"/>
        <v>0</v>
      </c>
      <c r="W127" s="653"/>
      <c r="X127" s="667">
        <f t="shared" si="48"/>
        <v>0</v>
      </c>
      <c r="Y127" s="329"/>
      <c r="Z127" s="653"/>
      <c r="AA127" s="667">
        <f t="shared" si="49"/>
        <v>0</v>
      </c>
    </row>
    <row r="128" spans="2:27" ht="17.25" customHeight="1">
      <c r="B128" s="125">
        <v>9781802300635</v>
      </c>
      <c r="C128" s="97" t="s">
        <v>1647</v>
      </c>
      <c r="D128" s="139" t="s">
        <v>1758</v>
      </c>
      <c r="E128" s="361" t="s">
        <v>25</v>
      </c>
      <c r="F128" s="520" t="s">
        <v>54</v>
      </c>
      <c r="G128" s="139" t="s">
        <v>180</v>
      </c>
      <c r="H128" s="463"/>
      <c r="I128" s="225">
        <v>14.5</v>
      </c>
      <c r="J128" s="216"/>
      <c r="K128" s="195">
        <f t="shared" si="53"/>
        <v>14.5</v>
      </c>
      <c r="L128" s="226">
        <f t="shared" si="54"/>
        <v>0</v>
      </c>
      <c r="M128" s="218">
        <v>0</v>
      </c>
      <c r="N128" s="251">
        <f t="shared" si="55"/>
        <v>0</v>
      </c>
      <c r="O128" s="295"/>
      <c r="Q128" s="653"/>
      <c r="R128" s="667">
        <f t="shared" si="46"/>
        <v>0</v>
      </c>
      <c r="S128" s="329"/>
      <c r="T128" s="653"/>
      <c r="U128" s="667">
        <f t="shared" si="47"/>
        <v>0</v>
      </c>
      <c r="W128" s="653"/>
      <c r="X128" s="667">
        <f t="shared" si="48"/>
        <v>0</v>
      </c>
      <c r="Y128" s="329"/>
      <c r="Z128" s="653"/>
      <c r="AA128" s="667">
        <f t="shared" si="49"/>
        <v>0</v>
      </c>
    </row>
    <row r="129" spans="2:27" ht="17.25" customHeight="1">
      <c r="B129" s="125"/>
      <c r="C129" s="97" t="s">
        <v>1648</v>
      </c>
      <c r="D129" s="139" t="s">
        <v>1758</v>
      </c>
      <c r="E129" s="361" t="s">
        <v>17</v>
      </c>
      <c r="F129" s="520" t="s">
        <v>54</v>
      </c>
      <c r="G129" s="139" t="s">
        <v>181</v>
      </c>
      <c r="H129" s="463"/>
      <c r="I129" s="225">
        <v>26.5</v>
      </c>
      <c r="J129" s="216"/>
      <c r="K129" s="195">
        <f t="shared" si="53"/>
        <v>26.5</v>
      </c>
      <c r="L129" s="226">
        <f t="shared" si="54"/>
        <v>0</v>
      </c>
      <c r="M129" s="218">
        <v>0</v>
      </c>
      <c r="N129" s="251">
        <f t="shared" si="55"/>
        <v>0</v>
      </c>
      <c r="O129" s="295"/>
      <c r="Q129" s="653"/>
      <c r="R129" s="667">
        <f t="shared" si="46"/>
        <v>0</v>
      </c>
      <c r="S129" s="329"/>
      <c r="T129" s="653"/>
      <c r="U129" s="667">
        <f t="shared" si="47"/>
        <v>0</v>
      </c>
      <c r="W129" s="653"/>
      <c r="X129" s="667">
        <f t="shared" si="48"/>
        <v>0</v>
      </c>
      <c r="Y129" s="329"/>
      <c r="Z129" s="653"/>
      <c r="AA129" s="667">
        <f t="shared" si="49"/>
        <v>0</v>
      </c>
    </row>
    <row r="130" spans="2:27" ht="17.25" customHeight="1">
      <c r="B130" s="125">
        <v>9781845366544</v>
      </c>
      <c r="C130" s="97" t="s">
        <v>1649</v>
      </c>
      <c r="D130" s="139" t="s">
        <v>1758</v>
      </c>
      <c r="E130" s="361" t="s">
        <v>17</v>
      </c>
      <c r="F130" s="520" t="s">
        <v>54</v>
      </c>
      <c r="G130" s="139" t="s">
        <v>172</v>
      </c>
      <c r="H130" s="463"/>
      <c r="I130" s="225">
        <v>11.95</v>
      </c>
      <c r="J130" s="216"/>
      <c r="K130" s="195">
        <f t="shared" si="53"/>
        <v>11.95</v>
      </c>
      <c r="L130" s="226">
        <f t="shared" si="54"/>
        <v>0</v>
      </c>
      <c r="M130" s="218">
        <v>0</v>
      </c>
      <c r="N130" s="251">
        <f t="shared" si="55"/>
        <v>0</v>
      </c>
      <c r="O130" s="295"/>
      <c r="Q130" s="653"/>
      <c r="R130" s="667">
        <f t="shared" si="46"/>
        <v>0</v>
      </c>
      <c r="S130" s="329"/>
      <c r="T130" s="653"/>
      <c r="U130" s="667">
        <f t="shared" si="47"/>
        <v>0</v>
      </c>
      <c r="W130" s="653"/>
      <c r="X130" s="667">
        <f t="shared" si="48"/>
        <v>0</v>
      </c>
      <c r="Y130" s="329"/>
      <c r="Z130" s="653"/>
      <c r="AA130" s="667">
        <f t="shared" si="49"/>
        <v>0</v>
      </c>
    </row>
    <row r="131" spans="2:27" ht="17.25" customHeight="1">
      <c r="B131" s="125">
        <v>9781845368340</v>
      </c>
      <c r="C131" s="97" t="s">
        <v>1650</v>
      </c>
      <c r="D131" s="139" t="s">
        <v>1758</v>
      </c>
      <c r="E131" s="361" t="s">
        <v>17</v>
      </c>
      <c r="F131" s="520" t="s">
        <v>54</v>
      </c>
      <c r="G131" s="139" t="s">
        <v>174</v>
      </c>
      <c r="H131" s="463"/>
      <c r="I131" s="225">
        <v>11.95</v>
      </c>
      <c r="J131" s="216"/>
      <c r="K131" s="195">
        <f t="shared" si="53"/>
        <v>11.95</v>
      </c>
      <c r="L131" s="226">
        <f t="shared" si="54"/>
        <v>0</v>
      </c>
      <c r="M131" s="218">
        <v>0</v>
      </c>
      <c r="N131" s="251">
        <f t="shared" si="55"/>
        <v>0</v>
      </c>
      <c r="O131" s="295"/>
      <c r="Q131" s="653"/>
      <c r="R131" s="667">
        <f t="shared" si="46"/>
        <v>0</v>
      </c>
      <c r="S131" s="329"/>
      <c r="T131" s="653"/>
      <c r="U131" s="667">
        <f t="shared" si="47"/>
        <v>0</v>
      </c>
      <c r="W131" s="653"/>
      <c r="X131" s="667">
        <f t="shared" si="48"/>
        <v>0</v>
      </c>
      <c r="Y131" s="329"/>
      <c r="Z131" s="653"/>
      <c r="AA131" s="667">
        <f t="shared" si="49"/>
        <v>0</v>
      </c>
    </row>
    <row r="132" spans="2:27" ht="17.25" customHeight="1">
      <c r="B132" s="125">
        <v>9781845365967</v>
      </c>
      <c r="C132" s="97" t="s">
        <v>2151</v>
      </c>
      <c r="D132" s="139" t="s">
        <v>1758</v>
      </c>
      <c r="E132" s="361" t="s">
        <v>17</v>
      </c>
      <c r="F132" s="520" t="s">
        <v>54</v>
      </c>
      <c r="G132" s="139" t="s">
        <v>173</v>
      </c>
      <c r="H132" s="463"/>
      <c r="I132" s="225">
        <v>11.95</v>
      </c>
      <c r="J132" s="216"/>
      <c r="K132" s="195">
        <f t="shared" si="53"/>
        <v>11.95</v>
      </c>
      <c r="L132" s="226">
        <f t="shared" si="54"/>
        <v>0</v>
      </c>
      <c r="M132" s="218">
        <v>0</v>
      </c>
      <c r="N132" s="251">
        <f t="shared" si="55"/>
        <v>0</v>
      </c>
      <c r="O132" s="295"/>
      <c r="Q132" s="653"/>
      <c r="R132" s="667">
        <f t="shared" si="46"/>
        <v>0</v>
      </c>
      <c r="S132" s="329"/>
      <c r="T132" s="653"/>
      <c r="U132" s="667">
        <f t="shared" si="47"/>
        <v>0</v>
      </c>
      <c r="W132" s="653"/>
      <c r="X132" s="667">
        <f t="shared" si="48"/>
        <v>0</v>
      </c>
      <c r="Y132" s="329"/>
      <c r="Z132" s="653"/>
      <c r="AA132" s="667">
        <f t="shared" si="49"/>
        <v>0</v>
      </c>
    </row>
    <row r="133" spans="2:27" ht="17.25" customHeight="1">
      <c r="B133" s="125">
        <v>9781845368999</v>
      </c>
      <c r="C133" s="360" t="s">
        <v>1651</v>
      </c>
      <c r="D133" s="139" t="s">
        <v>1758</v>
      </c>
      <c r="E133" s="361" t="s">
        <v>25</v>
      </c>
      <c r="F133" s="520" t="s">
        <v>54</v>
      </c>
      <c r="G133" s="139" t="s">
        <v>175</v>
      </c>
      <c r="H133" s="463"/>
      <c r="I133" s="225">
        <v>9.9499999999999993</v>
      </c>
      <c r="J133" s="216"/>
      <c r="K133" s="195">
        <f t="shared" si="53"/>
        <v>9.9499999999999993</v>
      </c>
      <c r="L133" s="226">
        <f t="shared" si="54"/>
        <v>0</v>
      </c>
      <c r="M133" s="218">
        <v>0</v>
      </c>
      <c r="N133" s="251">
        <f t="shared" si="55"/>
        <v>0</v>
      </c>
      <c r="O133" s="295"/>
      <c r="Q133" s="653"/>
      <c r="R133" s="667">
        <f t="shared" si="46"/>
        <v>0</v>
      </c>
      <c r="S133" s="329"/>
      <c r="T133" s="653"/>
      <c r="U133" s="667">
        <f t="shared" si="47"/>
        <v>0</v>
      </c>
      <c r="W133" s="653"/>
      <c r="X133" s="667">
        <f t="shared" si="48"/>
        <v>0</v>
      </c>
      <c r="Y133" s="329"/>
      <c r="Z133" s="653"/>
      <c r="AA133" s="667">
        <f t="shared" si="49"/>
        <v>0</v>
      </c>
    </row>
    <row r="134" spans="2:27" ht="17.25" customHeight="1">
      <c r="B134" s="125">
        <v>9781845368081</v>
      </c>
      <c r="C134" s="360" t="s">
        <v>1652</v>
      </c>
      <c r="D134" s="139" t="s">
        <v>1758</v>
      </c>
      <c r="E134" s="361" t="s">
        <v>25</v>
      </c>
      <c r="F134" s="520" t="s">
        <v>54</v>
      </c>
      <c r="G134" s="139" t="s">
        <v>182</v>
      </c>
      <c r="H134" s="463"/>
      <c r="I134" s="225">
        <v>9.9499999999999993</v>
      </c>
      <c r="J134" s="216"/>
      <c r="K134" s="195">
        <f t="shared" ref="K134" si="56">I134-(I134*J134)</f>
        <v>9.9499999999999993</v>
      </c>
      <c r="L134" s="226">
        <f t="shared" ref="L134" si="57">K134*H134</f>
        <v>0</v>
      </c>
      <c r="M134" s="218">
        <v>0</v>
      </c>
      <c r="N134" s="251">
        <f t="shared" ref="N134" si="58">L134+(L134*M134)</f>
        <v>0</v>
      </c>
      <c r="O134" s="295"/>
      <c r="Q134" s="653"/>
      <c r="R134" s="667">
        <f t="shared" si="46"/>
        <v>0</v>
      </c>
      <c r="S134" s="329"/>
      <c r="T134" s="653"/>
      <c r="U134" s="667">
        <f t="shared" si="47"/>
        <v>0</v>
      </c>
      <c r="W134" s="653"/>
      <c r="X134" s="667">
        <f t="shared" si="48"/>
        <v>0</v>
      </c>
      <c r="Y134" s="329"/>
      <c r="Z134" s="653"/>
      <c r="AA134" s="667">
        <f t="shared" si="49"/>
        <v>0</v>
      </c>
    </row>
    <row r="135" spans="2:27" ht="17.25" customHeight="1">
      <c r="B135" s="132">
        <v>9781913698836</v>
      </c>
      <c r="C135" s="367" t="s">
        <v>1955</v>
      </c>
      <c r="D135" s="139" t="s">
        <v>1758</v>
      </c>
      <c r="E135" s="368" t="s">
        <v>17</v>
      </c>
      <c r="F135" s="369" t="s">
        <v>26</v>
      </c>
      <c r="G135" s="370" t="s">
        <v>133</v>
      </c>
      <c r="H135" s="463"/>
      <c r="I135" s="223">
        <v>35.950000000000003</v>
      </c>
      <c r="J135" s="216"/>
      <c r="K135" s="195">
        <f t="shared" si="50"/>
        <v>35.950000000000003</v>
      </c>
      <c r="L135" s="226">
        <f t="shared" si="51"/>
        <v>0</v>
      </c>
      <c r="M135" s="218">
        <v>0</v>
      </c>
      <c r="N135" s="251">
        <f t="shared" si="52"/>
        <v>0</v>
      </c>
      <c r="O135" s="295"/>
      <c r="Q135" s="653"/>
      <c r="R135" s="667">
        <f t="shared" si="46"/>
        <v>0</v>
      </c>
      <c r="S135" s="329"/>
      <c r="T135" s="653"/>
      <c r="U135" s="667">
        <f t="shared" si="47"/>
        <v>0</v>
      </c>
      <c r="W135" s="653"/>
      <c r="X135" s="667">
        <f t="shared" si="48"/>
        <v>0</v>
      </c>
      <c r="Y135" s="329"/>
      <c r="Z135" s="653"/>
      <c r="AA135" s="667">
        <f t="shared" si="49"/>
        <v>0</v>
      </c>
    </row>
    <row r="136" spans="2:27" ht="17.25" customHeight="1">
      <c r="B136" s="132">
        <v>9781913698843</v>
      </c>
      <c r="C136" s="367" t="s">
        <v>1956</v>
      </c>
      <c r="D136" s="139" t="s">
        <v>1758</v>
      </c>
      <c r="E136" s="368" t="s">
        <v>25</v>
      </c>
      <c r="F136" s="369" t="s">
        <v>26</v>
      </c>
      <c r="G136" s="370" t="s">
        <v>134</v>
      </c>
      <c r="H136" s="463"/>
      <c r="I136" s="223">
        <v>10.95</v>
      </c>
      <c r="J136" s="216"/>
      <c r="K136" s="195">
        <f t="shared" si="50"/>
        <v>10.95</v>
      </c>
      <c r="L136" s="226">
        <f t="shared" si="51"/>
        <v>0</v>
      </c>
      <c r="M136" s="218">
        <v>0</v>
      </c>
      <c r="N136" s="251">
        <f t="shared" si="52"/>
        <v>0</v>
      </c>
      <c r="O136" s="295"/>
      <c r="Q136" s="653"/>
      <c r="R136" s="667">
        <f t="shared" si="46"/>
        <v>0</v>
      </c>
      <c r="S136" s="329"/>
      <c r="T136" s="653"/>
      <c r="U136" s="667">
        <f t="shared" si="47"/>
        <v>0</v>
      </c>
      <c r="W136" s="653"/>
      <c r="X136" s="667">
        <f t="shared" si="48"/>
        <v>0</v>
      </c>
      <c r="Y136" s="329"/>
      <c r="Z136" s="653"/>
      <c r="AA136" s="667">
        <f t="shared" si="49"/>
        <v>0</v>
      </c>
    </row>
    <row r="137" spans="2:27" ht="17.25" customHeight="1">
      <c r="B137" s="132">
        <v>9781914586415</v>
      </c>
      <c r="C137" s="367" t="s">
        <v>1957</v>
      </c>
      <c r="D137" s="139" t="s">
        <v>1758</v>
      </c>
      <c r="E137" s="368" t="s">
        <v>25</v>
      </c>
      <c r="F137" s="369" t="s">
        <v>26</v>
      </c>
      <c r="G137" s="370" t="s">
        <v>135</v>
      </c>
      <c r="H137" s="463"/>
      <c r="I137" s="223">
        <v>7.95</v>
      </c>
      <c r="J137" s="216"/>
      <c r="K137" s="195">
        <f t="shared" si="50"/>
        <v>7.95</v>
      </c>
      <c r="L137" s="226">
        <f t="shared" si="51"/>
        <v>0</v>
      </c>
      <c r="M137" s="218">
        <v>0</v>
      </c>
      <c r="N137" s="251">
        <f t="shared" si="52"/>
        <v>0</v>
      </c>
      <c r="O137" s="295"/>
      <c r="Q137" s="653"/>
      <c r="R137" s="667">
        <f t="shared" si="46"/>
        <v>0</v>
      </c>
      <c r="S137" s="329"/>
      <c r="T137" s="653"/>
      <c r="U137" s="667">
        <f t="shared" si="47"/>
        <v>0</v>
      </c>
      <c r="W137" s="653"/>
      <c r="X137" s="667">
        <f t="shared" si="48"/>
        <v>0</v>
      </c>
      <c r="Y137" s="329"/>
      <c r="Z137" s="653"/>
      <c r="AA137" s="667">
        <f t="shared" si="49"/>
        <v>0</v>
      </c>
    </row>
    <row r="138" spans="2:27" ht="17.25" customHeight="1">
      <c r="B138" s="132">
        <v>9781913698621</v>
      </c>
      <c r="C138" s="367" t="s">
        <v>1958</v>
      </c>
      <c r="D138" s="139" t="s">
        <v>1758</v>
      </c>
      <c r="E138" s="368" t="s">
        <v>25</v>
      </c>
      <c r="F138" s="369" t="s">
        <v>26</v>
      </c>
      <c r="G138" s="370" t="s">
        <v>136</v>
      </c>
      <c r="H138" s="463"/>
      <c r="I138" s="223">
        <v>12.95</v>
      </c>
      <c r="J138" s="216"/>
      <c r="K138" s="195">
        <f t="shared" si="50"/>
        <v>12.95</v>
      </c>
      <c r="L138" s="226">
        <f t="shared" si="51"/>
        <v>0</v>
      </c>
      <c r="M138" s="218">
        <v>0</v>
      </c>
      <c r="N138" s="251">
        <f t="shared" si="52"/>
        <v>0</v>
      </c>
      <c r="O138" s="295"/>
      <c r="Q138" s="653"/>
      <c r="R138" s="667">
        <f t="shared" si="46"/>
        <v>0</v>
      </c>
      <c r="S138" s="329"/>
      <c r="T138" s="653"/>
      <c r="U138" s="667">
        <f t="shared" si="47"/>
        <v>0</v>
      </c>
      <c r="W138" s="653"/>
      <c r="X138" s="667">
        <f t="shared" si="48"/>
        <v>0</v>
      </c>
      <c r="Y138" s="329"/>
      <c r="Z138" s="653"/>
      <c r="AA138" s="667">
        <f t="shared" si="49"/>
        <v>0</v>
      </c>
    </row>
    <row r="139" spans="2:27" ht="17.25" customHeight="1">
      <c r="B139" s="132">
        <v>9781915595874</v>
      </c>
      <c r="C139" s="367" t="s">
        <v>1959</v>
      </c>
      <c r="D139" s="139" t="s">
        <v>1758</v>
      </c>
      <c r="E139" s="368" t="s">
        <v>17</v>
      </c>
      <c r="F139" s="369" t="s">
        <v>26</v>
      </c>
      <c r="G139" s="370" t="s">
        <v>137</v>
      </c>
      <c r="H139" s="463"/>
      <c r="I139" s="223">
        <v>24.95</v>
      </c>
      <c r="J139" s="216"/>
      <c r="K139" s="195">
        <f t="shared" si="50"/>
        <v>24.95</v>
      </c>
      <c r="L139" s="226">
        <f t="shared" si="51"/>
        <v>0</v>
      </c>
      <c r="M139" s="218">
        <v>0</v>
      </c>
      <c r="N139" s="251">
        <f t="shared" si="52"/>
        <v>0</v>
      </c>
      <c r="O139" s="295"/>
      <c r="Q139" s="653"/>
      <c r="R139" s="667">
        <f t="shared" si="46"/>
        <v>0</v>
      </c>
      <c r="S139" s="329"/>
      <c r="T139" s="653"/>
      <c r="U139" s="667">
        <f t="shared" si="47"/>
        <v>0</v>
      </c>
      <c r="W139" s="653"/>
      <c r="X139" s="667">
        <f t="shared" si="48"/>
        <v>0</v>
      </c>
      <c r="Y139" s="329"/>
      <c r="Z139" s="653"/>
      <c r="AA139" s="667">
        <f t="shared" si="49"/>
        <v>0</v>
      </c>
    </row>
    <row r="140" spans="2:27" ht="17.25" customHeight="1">
      <c r="B140" s="132">
        <v>9781915595881</v>
      </c>
      <c r="C140" s="367" t="s">
        <v>1960</v>
      </c>
      <c r="D140" s="139" t="s">
        <v>1758</v>
      </c>
      <c r="E140" s="368" t="s">
        <v>25</v>
      </c>
      <c r="F140" s="369" t="s">
        <v>26</v>
      </c>
      <c r="G140" s="370" t="s">
        <v>138</v>
      </c>
      <c r="H140" s="463"/>
      <c r="I140" s="223">
        <v>8.9499999999999993</v>
      </c>
      <c r="J140" s="216"/>
      <c r="K140" s="195">
        <f t="shared" si="50"/>
        <v>8.9499999999999993</v>
      </c>
      <c r="L140" s="226">
        <f t="shared" si="51"/>
        <v>0</v>
      </c>
      <c r="M140" s="218">
        <v>0</v>
      </c>
      <c r="N140" s="251">
        <f t="shared" si="52"/>
        <v>0</v>
      </c>
      <c r="O140" s="295"/>
      <c r="Q140" s="653"/>
      <c r="R140" s="667">
        <f t="shared" si="46"/>
        <v>0</v>
      </c>
      <c r="S140" s="329"/>
      <c r="T140" s="653"/>
      <c r="U140" s="667">
        <f t="shared" si="47"/>
        <v>0</v>
      </c>
      <c r="W140" s="653"/>
      <c r="X140" s="667">
        <f t="shared" si="48"/>
        <v>0</v>
      </c>
      <c r="Y140" s="329"/>
      <c r="Z140" s="653"/>
      <c r="AA140" s="667">
        <f t="shared" si="49"/>
        <v>0</v>
      </c>
    </row>
    <row r="141" spans="2:27" ht="17.25" customHeight="1">
      <c r="B141" s="132">
        <v>9781915595898</v>
      </c>
      <c r="C141" s="118" t="s">
        <v>1961</v>
      </c>
      <c r="D141" s="139" t="s">
        <v>1758</v>
      </c>
      <c r="E141" s="368" t="s">
        <v>17</v>
      </c>
      <c r="F141" s="369" t="s">
        <v>26</v>
      </c>
      <c r="G141" s="370" t="s">
        <v>139</v>
      </c>
      <c r="H141" s="463"/>
      <c r="I141" s="223">
        <v>29.95</v>
      </c>
      <c r="J141" s="216"/>
      <c r="K141" s="195">
        <f t="shared" si="50"/>
        <v>29.95</v>
      </c>
      <c r="L141" s="226">
        <f t="shared" si="51"/>
        <v>0</v>
      </c>
      <c r="M141" s="218">
        <v>0</v>
      </c>
      <c r="N141" s="251">
        <f t="shared" si="52"/>
        <v>0</v>
      </c>
      <c r="O141" s="295"/>
      <c r="Q141" s="653"/>
      <c r="R141" s="667">
        <f t="shared" si="46"/>
        <v>0</v>
      </c>
      <c r="S141" s="329"/>
      <c r="T141" s="653"/>
      <c r="U141" s="667">
        <f t="shared" si="47"/>
        <v>0</v>
      </c>
      <c r="W141" s="653"/>
      <c r="X141" s="667">
        <f t="shared" si="48"/>
        <v>0</v>
      </c>
      <c r="Y141" s="329"/>
      <c r="Z141" s="653"/>
      <c r="AA141" s="667">
        <f t="shared" si="49"/>
        <v>0</v>
      </c>
    </row>
    <row r="142" spans="2:27" ht="17.25" customHeight="1">
      <c r="B142" s="132">
        <v>9781915595904</v>
      </c>
      <c r="C142" s="430" t="s">
        <v>1962</v>
      </c>
      <c r="D142" s="139" t="s">
        <v>1758</v>
      </c>
      <c r="E142" s="132" t="s">
        <v>25</v>
      </c>
      <c r="F142" s="132" t="s">
        <v>26</v>
      </c>
      <c r="G142" s="132" t="s">
        <v>140</v>
      </c>
      <c r="H142" s="463"/>
      <c r="I142" s="223">
        <v>9.9499999999999993</v>
      </c>
      <c r="J142" s="216"/>
      <c r="K142" s="195">
        <f t="shared" si="50"/>
        <v>9.9499999999999993</v>
      </c>
      <c r="L142" s="226">
        <f t="shared" si="51"/>
        <v>0</v>
      </c>
      <c r="M142" s="218">
        <v>0</v>
      </c>
      <c r="N142" s="251">
        <f t="shared" si="52"/>
        <v>0</v>
      </c>
      <c r="O142" s="295"/>
      <c r="Q142" s="653"/>
      <c r="R142" s="667">
        <f t="shared" si="46"/>
        <v>0</v>
      </c>
      <c r="S142" s="329"/>
      <c r="T142" s="653"/>
      <c r="U142" s="667">
        <f t="shared" si="47"/>
        <v>0</v>
      </c>
      <c r="W142" s="653"/>
      <c r="X142" s="667">
        <f t="shared" si="48"/>
        <v>0</v>
      </c>
      <c r="Y142" s="329"/>
      <c r="Z142" s="653"/>
      <c r="AA142" s="667">
        <f t="shared" si="49"/>
        <v>0</v>
      </c>
    </row>
    <row r="143" spans="2:27" ht="17.25" customHeight="1">
      <c r="B143" s="132">
        <v>9781917848206</v>
      </c>
      <c r="C143" s="430" t="s">
        <v>1963</v>
      </c>
      <c r="D143" s="139" t="s">
        <v>1758</v>
      </c>
      <c r="E143" s="132" t="s">
        <v>17</v>
      </c>
      <c r="F143" s="132" t="s">
        <v>26</v>
      </c>
      <c r="G143" s="132" t="s">
        <v>1964</v>
      </c>
      <c r="H143" s="463"/>
      <c r="I143" s="223">
        <v>12.95</v>
      </c>
      <c r="J143" s="216"/>
      <c r="K143" s="195">
        <f t="shared" si="50"/>
        <v>12.95</v>
      </c>
      <c r="L143" s="226">
        <f>K143*H143</f>
        <v>0</v>
      </c>
      <c r="M143" s="218">
        <v>0</v>
      </c>
      <c r="N143" s="251">
        <f t="shared" si="52"/>
        <v>0</v>
      </c>
      <c r="O143" s="295"/>
      <c r="Q143" s="653"/>
      <c r="R143" s="667">
        <f t="shared" si="46"/>
        <v>0</v>
      </c>
      <c r="S143" s="329"/>
      <c r="T143" s="653"/>
      <c r="U143" s="667">
        <f t="shared" si="47"/>
        <v>0</v>
      </c>
      <c r="W143" s="653"/>
      <c r="X143" s="667">
        <f t="shared" si="48"/>
        <v>0</v>
      </c>
      <c r="Y143" s="329"/>
      <c r="Z143" s="653"/>
      <c r="AA143" s="667">
        <f t="shared" si="49"/>
        <v>0</v>
      </c>
    </row>
    <row r="144" spans="2:27" ht="17.25" customHeight="1">
      <c r="B144" s="132">
        <v>9781917848213</v>
      </c>
      <c r="C144" s="367" t="s">
        <v>1965</v>
      </c>
      <c r="D144" s="139" t="s">
        <v>1758</v>
      </c>
      <c r="E144" s="368" t="s">
        <v>25</v>
      </c>
      <c r="F144" s="369" t="s">
        <v>26</v>
      </c>
      <c r="G144" s="370" t="s">
        <v>1966</v>
      </c>
      <c r="H144" s="463"/>
      <c r="I144" s="223">
        <v>6.95</v>
      </c>
      <c r="J144" s="216"/>
      <c r="K144" s="195">
        <f t="shared" si="50"/>
        <v>6.95</v>
      </c>
      <c r="L144" s="226">
        <f>K144*H144</f>
        <v>0</v>
      </c>
      <c r="M144" s="218">
        <v>0</v>
      </c>
      <c r="N144" s="251">
        <f t="shared" si="52"/>
        <v>0</v>
      </c>
      <c r="O144" s="295"/>
      <c r="Q144" s="653"/>
      <c r="R144" s="667">
        <f t="shared" si="46"/>
        <v>0</v>
      </c>
      <c r="S144" s="329"/>
      <c r="T144" s="653"/>
      <c r="U144" s="667">
        <f t="shared" si="47"/>
        <v>0</v>
      </c>
      <c r="W144" s="653"/>
      <c r="X144" s="667">
        <f t="shared" si="48"/>
        <v>0</v>
      </c>
      <c r="Y144" s="329"/>
      <c r="Z144" s="653"/>
      <c r="AA144" s="667">
        <f t="shared" si="49"/>
        <v>0</v>
      </c>
    </row>
    <row r="145" spans="2:27" ht="17.25" customHeight="1">
      <c r="B145" s="391">
        <v>9781917848183</v>
      </c>
      <c r="C145" s="367" t="s">
        <v>1967</v>
      </c>
      <c r="D145" s="139" t="s">
        <v>1758</v>
      </c>
      <c r="E145" s="368" t="s">
        <v>17</v>
      </c>
      <c r="F145" s="369" t="s">
        <v>26</v>
      </c>
      <c r="G145" s="370" t="s">
        <v>1968</v>
      </c>
      <c r="H145" s="463"/>
      <c r="I145" s="223">
        <v>12.95</v>
      </c>
      <c r="J145" s="216"/>
      <c r="K145" s="195">
        <f t="shared" si="50"/>
        <v>12.95</v>
      </c>
      <c r="L145" s="226">
        <f t="shared" si="51"/>
        <v>0</v>
      </c>
      <c r="M145" s="218">
        <v>0</v>
      </c>
      <c r="N145" s="251">
        <f t="shared" si="52"/>
        <v>0</v>
      </c>
      <c r="O145" s="295"/>
      <c r="Q145" s="653"/>
      <c r="R145" s="667">
        <f t="shared" si="46"/>
        <v>0</v>
      </c>
      <c r="S145" s="329"/>
      <c r="T145" s="653"/>
      <c r="U145" s="667">
        <f t="shared" si="47"/>
        <v>0</v>
      </c>
      <c r="W145" s="653"/>
      <c r="X145" s="667">
        <f t="shared" si="48"/>
        <v>0</v>
      </c>
      <c r="Y145" s="329"/>
      <c r="Z145" s="653"/>
      <c r="AA145" s="667">
        <f t="shared" si="49"/>
        <v>0</v>
      </c>
    </row>
    <row r="146" spans="2:27" ht="17.25" customHeight="1">
      <c r="B146" s="132">
        <v>9781917848190</v>
      </c>
      <c r="C146" s="367" t="s">
        <v>1969</v>
      </c>
      <c r="D146" s="139" t="s">
        <v>1758</v>
      </c>
      <c r="E146" s="368" t="s">
        <v>25</v>
      </c>
      <c r="F146" s="369" t="s">
        <v>26</v>
      </c>
      <c r="G146" s="370" t="s">
        <v>1970</v>
      </c>
      <c r="H146" s="463"/>
      <c r="I146" s="223">
        <v>6.95</v>
      </c>
      <c r="J146" s="216"/>
      <c r="K146" s="195">
        <f t="shared" si="50"/>
        <v>6.95</v>
      </c>
      <c r="L146" s="226">
        <f t="shared" si="51"/>
        <v>0</v>
      </c>
      <c r="M146" s="218">
        <v>0</v>
      </c>
      <c r="N146" s="251">
        <f t="shared" si="52"/>
        <v>0</v>
      </c>
      <c r="O146" s="295"/>
      <c r="Q146" s="653"/>
      <c r="R146" s="667">
        <f t="shared" si="46"/>
        <v>0</v>
      </c>
      <c r="S146" s="329"/>
      <c r="T146" s="653"/>
      <c r="U146" s="667">
        <f t="shared" si="47"/>
        <v>0</v>
      </c>
      <c r="W146" s="653"/>
      <c r="X146" s="667">
        <f t="shared" si="48"/>
        <v>0</v>
      </c>
      <c r="Y146" s="329"/>
      <c r="Z146" s="653"/>
      <c r="AA146" s="667">
        <f t="shared" si="49"/>
        <v>0</v>
      </c>
    </row>
    <row r="147" spans="2:27" ht="17.25" customHeight="1">
      <c r="B147" s="132">
        <v>9781912725588</v>
      </c>
      <c r="C147" s="367" t="s">
        <v>141</v>
      </c>
      <c r="D147" s="139" t="s">
        <v>1758</v>
      </c>
      <c r="E147" s="368" t="s">
        <v>17</v>
      </c>
      <c r="F147" s="369" t="s">
        <v>26</v>
      </c>
      <c r="G147" s="370" t="s">
        <v>142</v>
      </c>
      <c r="H147" s="463"/>
      <c r="I147" s="223">
        <v>12.95</v>
      </c>
      <c r="J147" s="216"/>
      <c r="K147" s="195">
        <f t="shared" si="50"/>
        <v>12.95</v>
      </c>
      <c r="L147" s="226">
        <f t="shared" si="51"/>
        <v>0</v>
      </c>
      <c r="M147" s="218">
        <v>0</v>
      </c>
      <c r="N147" s="251">
        <f t="shared" si="52"/>
        <v>0</v>
      </c>
      <c r="O147" s="295"/>
      <c r="Q147" s="653"/>
      <c r="R147" s="667">
        <f t="shared" si="46"/>
        <v>0</v>
      </c>
      <c r="S147" s="329"/>
      <c r="T147" s="653"/>
      <c r="U147" s="667">
        <f t="shared" si="47"/>
        <v>0</v>
      </c>
      <c r="W147" s="653"/>
      <c r="X147" s="667">
        <f t="shared" si="48"/>
        <v>0</v>
      </c>
      <c r="Y147" s="329"/>
      <c r="Z147" s="653"/>
      <c r="AA147" s="667">
        <f t="shared" si="49"/>
        <v>0</v>
      </c>
    </row>
    <row r="148" spans="2:27" ht="17.25" customHeight="1">
      <c r="B148" s="132">
        <v>9781912725595</v>
      </c>
      <c r="C148" s="367" t="s">
        <v>1971</v>
      </c>
      <c r="D148" s="139" t="s">
        <v>1758</v>
      </c>
      <c r="E148" s="368" t="s">
        <v>25</v>
      </c>
      <c r="F148" s="369" t="s">
        <v>26</v>
      </c>
      <c r="G148" s="370" t="s">
        <v>143</v>
      </c>
      <c r="H148" s="463"/>
      <c r="I148" s="223">
        <v>6.95</v>
      </c>
      <c r="J148" s="216"/>
      <c r="K148" s="195">
        <f t="shared" si="50"/>
        <v>6.95</v>
      </c>
      <c r="L148" s="226">
        <f t="shared" si="51"/>
        <v>0</v>
      </c>
      <c r="M148" s="218">
        <v>0</v>
      </c>
      <c r="N148" s="251">
        <f t="shared" si="52"/>
        <v>0</v>
      </c>
      <c r="O148" s="295"/>
      <c r="Q148" s="653"/>
      <c r="R148" s="667">
        <f t="shared" si="46"/>
        <v>0</v>
      </c>
      <c r="S148" s="329"/>
      <c r="T148" s="653"/>
      <c r="U148" s="667">
        <f t="shared" si="47"/>
        <v>0</v>
      </c>
      <c r="W148" s="653"/>
      <c r="X148" s="667">
        <f t="shared" si="48"/>
        <v>0</v>
      </c>
      <c r="Y148" s="329"/>
      <c r="Z148" s="653"/>
      <c r="AA148" s="667">
        <f t="shared" si="49"/>
        <v>0</v>
      </c>
    </row>
    <row r="149" spans="2:27" ht="17.25" customHeight="1">
      <c r="B149" s="412">
        <v>9781910468685</v>
      </c>
      <c r="C149" s="90" t="s">
        <v>144</v>
      </c>
      <c r="D149" s="139" t="s">
        <v>1758</v>
      </c>
      <c r="E149" s="368" t="s">
        <v>17</v>
      </c>
      <c r="F149" s="387" t="s">
        <v>26</v>
      </c>
      <c r="G149" s="370" t="s">
        <v>145</v>
      </c>
      <c r="H149" s="463"/>
      <c r="I149" s="223">
        <v>12.95</v>
      </c>
      <c r="J149" s="216"/>
      <c r="K149" s="195">
        <f>I149-(I149*J149)</f>
        <v>12.95</v>
      </c>
      <c r="L149" s="226">
        <f>K149*H149</f>
        <v>0</v>
      </c>
      <c r="M149" s="218">
        <v>0</v>
      </c>
      <c r="N149" s="251">
        <f>L149+(L149*M149)</f>
        <v>0</v>
      </c>
      <c r="O149" s="295"/>
      <c r="Q149" s="653"/>
      <c r="R149" s="667">
        <f t="shared" si="46"/>
        <v>0</v>
      </c>
      <c r="S149" s="329"/>
      <c r="T149" s="653"/>
      <c r="U149" s="667">
        <f t="shared" si="47"/>
        <v>0</v>
      </c>
      <c r="W149" s="653"/>
      <c r="X149" s="667">
        <f t="shared" si="48"/>
        <v>0</v>
      </c>
      <c r="Y149" s="329"/>
      <c r="Z149" s="653"/>
      <c r="AA149" s="667">
        <f t="shared" si="49"/>
        <v>0</v>
      </c>
    </row>
    <row r="150" spans="2:27" ht="17.25" customHeight="1">
      <c r="B150" s="412">
        <v>9781910468692</v>
      </c>
      <c r="C150" s="90" t="s">
        <v>1972</v>
      </c>
      <c r="D150" s="139" t="s">
        <v>1758</v>
      </c>
      <c r="E150" s="368" t="s">
        <v>25</v>
      </c>
      <c r="F150" s="387" t="s">
        <v>26</v>
      </c>
      <c r="G150" s="370" t="s">
        <v>146</v>
      </c>
      <c r="H150" s="463"/>
      <c r="I150" s="223">
        <v>6.95</v>
      </c>
      <c r="J150" s="216"/>
      <c r="K150" s="195">
        <f>I150-(I150*J150)</f>
        <v>6.95</v>
      </c>
      <c r="L150" s="226">
        <f>K150*H150</f>
        <v>0</v>
      </c>
      <c r="M150" s="218">
        <v>0</v>
      </c>
      <c r="N150" s="251">
        <f>L150+(L150*M150)</f>
        <v>0</v>
      </c>
      <c r="O150" s="295"/>
      <c r="Q150" s="653"/>
      <c r="R150" s="667">
        <f t="shared" si="46"/>
        <v>0</v>
      </c>
      <c r="S150" s="329"/>
      <c r="T150" s="653"/>
      <c r="U150" s="667">
        <f t="shared" si="47"/>
        <v>0</v>
      </c>
      <c r="W150" s="653"/>
      <c r="X150" s="667">
        <f t="shared" si="48"/>
        <v>0</v>
      </c>
      <c r="Y150" s="329"/>
      <c r="Z150" s="653"/>
      <c r="AA150" s="667">
        <f t="shared" si="49"/>
        <v>0</v>
      </c>
    </row>
    <row r="151" spans="2:27" ht="17.25" customHeight="1">
      <c r="B151" s="412">
        <v>9781910468661</v>
      </c>
      <c r="C151" s="90" t="s">
        <v>1973</v>
      </c>
      <c r="D151" s="139" t="s">
        <v>1758</v>
      </c>
      <c r="E151" s="368" t="s">
        <v>17</v>
      </c>
      <c r="F151" s="387" t="s">
        <v>26</v>
      </c>
      <c r="G151" s="370" t="s">
        <v>1974</v>
      </c>
      <c r="H151" s="463"/>
      <c r="I151" s="223">
        <v>12.95</v>
      </c>
      <c r="J151" s="216"/>
      <c r="K151" s="195">
        <f t="shared" ref="K151:K154" si="59">I151-(I151*J151)</f>
        <v>12.95</v>
      </c>
      <c r="L151" s="226">
        <f t="shared" ref="L151:L154" si="60">K151*H151</f>
        <v>0</v>
      </c>
      <c r="M151" s="218">
        <v>0</v>
      </c>
      <c r="N151" s="251">
        <f t="shared" ref="N151:N154" si="61">L151+(L151*M151)</f>
        <v>0</v>
      </c>
      <c r="O151" s="295"/>
      <c r="Q151" s="653"/>
      <c r="R151" s="667">
        <f t="shared" si="46"/>
        <v>0</v>
      </c>
      <c r="S151" s="329"/>
      <c r="T151" s="653"/>
      <c r="U151" s="667">
        <f t="shared" si="47"/>
        <v>0</v>
      </c>
      <c r="W151" s="653"/>
      <c r="X151" s="667">
        <f t="shared" si="48"/>
        <v>0</v>
      </c>
      <c r="Y151" s="329"/>
      <c r="Z151" s="653"/>
      <c r="AA151" s="667">
        <f t="shared" si="49"/>
        <v>0</v>
      </c>
    </row>
    <row r="152" spans="2:27" ht="17.25" customHeight="1">
      <c r="B152" s="412">
        <v>9781910468678</v>
      </c>
      <c r="C152" s="90" t="s">
        <v>1975</v>
      </c>
      <c r="D152" s="139" t="s">
        <v>1758</v>
      </c>
      <c r="E152" s="368" t="s">
        <v>25</v>
      </c>
      <c r="F152" s="387" t="s">
        <v>26</v>
      </c>
      <c r="G152" s="370" t="s">
        <v>1976</v>
      </c>
      <c r="H152" s="463"/>
      <c r="I152" s="223">
        <v>6.95</v>
      </c>
      <c r="J152" s="216"/>
      <c r="K152" s="195">
        <f t="shared" si="59"/>
        <v>6.95</v>
      </c>
      <c r="L152" s="226">
        <f t="shared" si="60"/>
        <v>0</v>
      </c>
      <c r="M152" s="218">
        <v>0</v>
      </c>
      <c r="N152" s="251">
        <f t="shared" si="61"/>
        <v>0</v>
      </c>
      <c r="O152" s="295"/>
      <c r="Q152" s="653"/>
      <c r="R152" s="667">
        <f t="shared" si="46"/>
        <v>0</v>
      </c>
      <c r="S152" s="329"/>
      <c r="T152" s="653"/>
      <c r="U152" s="667">
        <f t="shared" si="47"/>
        <v>0</v>
      </c>
      <c r="W152" s="653"/>
      <c r="X152" s="667">
        <f t="shared" si="48"/>
        <v>0</v>
      </c>
      <c r="Y152" s="329"/>
      <c r="Z152" s="653"/>
      <c r="AA152" s="667">
        <f t="shared" si="49"/>
        <v>0</v>
      </c>
    </row>
    <row r="153" spans="2:27" ht="17.25" customHeight="1">
      <c r="B153" s="412">
        <v>9781917848381</v>
      </c>
      <c r="C153" s="90" t="s">
        <v>200</v>
      </c>
      <c r="D153" s="139" t="s">
        <v>1758</v>
      </c>
      <c r="E153" s="368" t="s">
        <v>25</v>
      </c>
      <c r="F153" s="387" t="s">
        <v>26</v>
      </c>
      <c r="G153" s="370" t="s">
        <v>201</v>
      </c>
      <c r="H153" s="463"/>
      <c r="I153" s="223">
        <v>7.95</v>
      </c>
      <c r="J153" s="216"/>
      <c r="K153" s="195">
        <f t="shared" si="59"/>
        <v>7.95</v>
      </c>
      <c r="L153" s="226">
        <f t="shared" si="60"/>
        <v>0</v>
      </c>
      <c r="M153" s="218">
        <v>0</v>
      </c>
      <c r="N153" s="251">
        <f t="shared" si="61"/>
        <v>0</v>
      </c>
      <c r="O153" s="295"/>
      <c r="Q153" s="653"/>
      <c r="R153" s="667">
        <f t="shared" si="46"/>
        <v>0</v>
      </c>
      <c r="S153" s="329"/>
      <c r="T153" s="653"/>
      <c r="U153" s="667">
        <f t="shared" si="47"/>
        <v>0</v>
      </c>
      <c r="W153" s="653"/>
      <c r="X153" s="667">
        <f t="shared" si="48"/>
        <v>0</v>
      </c>
      <c r="Y153" s="329"/>
      <c r="Z153" s="653"/>
      <c r="AA153" s="667">
        <f t="shared" si="49"/>
        <v>0</v>
      </c>
    </row>
    <row r="154" spans="2:27" ht="17.25" customHeight="1">
      <c r="B154" s="412">
        <v>9781917848398</v>
      </c>
      <c r="C154" s="90" t="s">
        <v>202</v>
      </c>
      <c r="D154" s="139" t="s">
        <v>1758</v>
      </c>
      <c r="E154" s="368" t="s">
        <v>25</v>
      </c>
      <c r="F154" s="387" t="s">
        <v>26</v>
      </c>
      <c r="G154" s="370" t="s">
        <v>203</v>
      </c>
      <c r="H154" s="463"/>
      <c r="I154" s="223">
        <v>7.5</v>
      </c>
      <c r="J154" s="216"/>
      <c r="K154" s="195">
        <f t="shared" si="59"/>
        <v>7.5</v>
      </c>
      <c r="L154" s="226">
        <f t="shared" si="60"/>
        <v>0</v>
      </c>
      <c r="M154" s="218">
        <v>0</v>
      </c>
      <c r="N154" s="251">
        <f t="shared" si="61"/>
        <v>0</v>
      </c>
      <c r="O154" s="295"/>
      <c r="Q154" s="653"/>
      <c r="R154" s="667">
        <f t="shared" si="46"/>
        <v>0</v>
      </c>
      <c r="S154" s="329"/>
      <c r="T154" s="653"/>
      <c r="U154" s="667">
        <f t="shared" si="47"/>
        <v>0</v>
      </c>
      <c r="W154" s="653"/>
      <c r="X154" s="667">
        <f t="shared" si="48"/>
        <v>0</v>
      </c>
      <c r="Y154" s="329"/>
      <c r="Z154" s="653"/>
      <c r="AA154" s="667">
        <f t="shared" si="49"/>
        <v>0</v>
      </c>
    </row>
    <row r="155" spans="2:27" ht="17.25" customHeight="1">
      <c r="B155" s="132">
        <v>9781789270754</v>
      </c>
      <c r="C155" s="360" t="s">
        <v>2266</v>
      </c>
      <c r="D155" s="139" t="s">
        <v>1758</v>
      </c>
      <c r="E155" s="368" t="s">
        <v>17</v>
      </c>
      <c r="F155" s="139" t="s">
        <v>29</v>
      </c>
      <c r="G155" s="139" t="s">
        <v>147</v>
      </c>
      <c r="H155" s="463"/>
      <c r="I155" s="223">
        <v>30</v>
      </c>
      <c r="J155" s="216"/>
      <c r="K155" s="195">
        <f t="shared" si="50"/>
        <v>30</v>
      </c>
      <c r="L155" s="226">
        <f t="shared" si="51"/>
        <v>0</v>
      </c>
      <c r="M155" s="218">
        <v>0</v>
      </c>
      <c r="N155" s="251">
        <f t="shared" si="52"/>
        <v>0</v>
      </c>
      <c r="O155" s="295"/>
      <c r="Q155" s="653"/>
      <c r="R155" s="667">
        <f t="shared" si="46"/>
        <v>0</v>
      </c>
      <c r="S155" s="329"/>
      <c r="T155" s="653"/>
      <c r="U155" s="667">
        <f t="shared" si="47"/>
        <v>0</v>
      </c>
      <c r="W155" s="653"/>
      <c r="X155" s="667">
        <f t="shared" si="48"/>
        <v>0</v>
      </c>
      <c r="Y155" s="329"/>
      <c r="Z155" s="653"/>
      <c r="AA155" s="667">
        <f t="shared" si="49"/>
        <v>0</v>
      </c>
    </row>
    <row r="156" spans="2:27" ht="17.25" customHeight="1">
      <c r="B156" s="125">
        <v>9781789278132</v>
      </c>
      <c r="C156" s="360" t="s">
        <v>2267</v>
      </c>
      <c r="D156" s="139" t="s">
        <v>1758</v>
      </c>
      <c r="E156" s="361" t="s">
        <v>17</v>
      </c>
      <c r="F156" s="139" t="s">
        <v>29</v>
      </c>
      <c r="G156" s="139" t="s">
        <v>1530</v>
      </c>
      <c r="H156" s="463"/>
      <c r="I156" s="225">
        <v>26</v>
      </c>
      <c r="J156" s="216"/>
      <c r="K156" s="195">
        <f t="shared" si="50"/>
        <v>26</v>
      </c>
      <c r="L156" s="226">
        <f t="shared" si="51"/>
        <v>0</v>
      </c>
      <c r="M156" s="218">
        <v>0</v>
      </c>
      <c r="N156" s="251">
        <f t="shared" si="52"/>
        <v>0</v>
      </c>
      <c r="O156" s="295"/>
      <c r="Q156" s="653"/>
      <c r="R156" s="667">
        <f t="shared" si="46"/>
        <v>0</v>
      </c>
      <c r="S156" s="329"/>
      <c r="T156" s="653"/>
      <c r="U156" s="667">
        <f t="shared" si="47"/>
        <v>0</v>
      </c>
      <c r="W156" s="653"/>
      <c r="X156" s="667">
        <f t="shared" si="48"/>
        <v>0</v>
      </c>
      <c r="Y156" s="329"/>
      <c r="Z156" s="653"/>
      <c r="AA156" s="667">
        <f t="shared" si="49"/>
        <v>0</v>
      </c>
    </row>
    <row r="157" spans="2:27" ht="17.25" customHeight="1">
      <c r="B157" s="125">
        <v>9781789270501</v>
      </c>
      <c r="C157" s="425" t="s">
        <v>2268</v>
      </c>
      <c r="D157" s="139" t="s">
        <v>1758</v>
      </c>
      <c r="E157" s="361" t="s">
        <v>25</v>
      </c>
      <c r="F157" s="139" t="s">
        <v>29</v>
      </c>
      <c r="G157" s="139" t="s">
        <v>148</v>
      </c>
      <c r="H157" s="463"/>
      <c r="I157" s="225">
        <v>14</v>
      </c>
      <c r="J157" s="216"/>
      <c r="K157" s="195">
        <f t="shared" si="50"/>
        <v>14</v>
      </c>
      <c r="L157" s="226">
        <f t="shared" si="51"/>
        <v>0</v>
      </c>
      <c r="M157" s="218">
        <v>0</v>
      </c>
      <c r="N157" s="251">
        <f t="shared" si="52"/>
        <v>0</v>
      </c>
      <c r="O157" s="295"/>
      <c r="Q157" s="653"/>
      <c r="R157" s="667">
        <f t="shared" si="46"/>
        <v>0</v>
      </c>
      <c r="S157" s="329"/>
      <c r="T157" s="653"/>
      <c r="U157" s="667">
        <f t="shared" si="47"/>
        <v>0</v>
      </c>
      <c r="W157" s="653"/>
      <c r="X157" s="667">
        <f t="shared" si="48"/>
        <v>0</v>
      </c>
      <c r="Y157" s="329"/>
      <c r="Z157" s="653"/>
      <c r="AA157" s="667">
        <f t="shared" si="49"/>
        <v>0</v>
      </c>
    </row>
    <row r="158" spans="2:27" ht="17.25" customHeight="1">
      <c r="B158" s="125">
        <v>9781780905822</v>
      </c>
      <c r="C158" s="360" t="s">
        <v>2269</v>
      </c>
      <c r="D158" s="139" t="s">
        <v>1758</v>
      </c>
      <c r="E158" s="361" t="s">
        <v>25</v>
      </c>
      <c r="F158" s="139" t="s">
        <v>29</v>
      </c>
      <c r="G158" s="139" t="s">
        <v>2270</v>
      </c>
      <c r="H158" s="463"/>
      <c r="I158" s="225">
        <v>34</v>
      </c>
      <c r="J158" s="216"/>
      <c r="K158" s="195">
        <f t="shared" si="50"/>
        <v>34</v>
      </c>
      <c r="L158" s="226">
        <f t="shared" si="51"/>
        <v>0</v>
      </c>
      <c r="M158" s="218">
        <v>0</v>
      </c>
      <c r="N158" s="251">
        <f t="shared" si="52"/>
        <v>0</v>
      </c>
      <c r="O158" s="295"/>
      <c r="Q158" s="653"/>
      <c r="R158" s="667">
        <f t="shared" si="46"/>
        <v>0</v>
      </c>
      <c r="S158" s="329"/>
      <c r="T158" s="653"/>
      <c r="U158" s="667">
        <f t="shared" si="47"/>
        <v>0</v>
      </c>
      <c r="W158" s="653"/>
      <c r="X158" s="667">
        <f t="shared" si="48"/>
        <v>0</v>
      </c>
      <c r="Y158" s="329"/>
      <c r="Z158" s="653"/>
      <c r="AA158" s="667">
        <f t="shared" si="49"/>
        <v>0</v>
      </c>
    </row>
    <row r="159" spans="2:27" ht="17.25" customHeight="1">
      <c r="B159" s="125">
        <v>9781847411938</v>
      </c>
      <c r="C159" s="360" t="s">
        <v>153</v>
      </c>
      <c r="D159" s="139" t="s">
        <v>1758</v>
      </c>
      <c r="E159" s="361" t="s">
        <v>25</v>
      </c>
      <c r="F159" s="139" t="s">
        <v>29</v>
      </c>
      <c r="G159" s="139" t="s">
        <v>154</v>
      </c>
      <c r="H159" s="463"/>
      <c r="I159" s="225">
        <v>15.5</v>
      </c>
      <c r="J159" s="216"/>
      <c r="K159" s="195">
        <f t="shared" si="50"/>
        <v>15.5</v>
      </c>
      <c r="L159" s="226">
        <f t="shared" si="51"/>
        <v>0</v>
      </c>
      <c r="M159" s="218">
        <v>0</v>
      </c>
      <c r="N159" s="251">
        <f t="shared" si="52"/>
        <v>0</v>
      </c>
      <c r="O159" s="295"/>
      <c r="Q159" s="653"/>
      <c r="R159" s="667">
        <f t="shared" si="46"/>
        <v>0</v>
      </c>
      <c r="S159" s="329"/>
      <c r="T159" s="653"/>
      <c r="U159" s="667">
        <f t="shared" si="47"/>
        <v>0</v>
      </c>
      <c r="W159" s="653"/>
      <c r="X159" s="667">
        <f t="shared" si="48"/>
        <v>0</v>
      </c>
      <c r="Y159" s="329"/>
      <c r="Z159" s="653"/>
      <c r="AA159" s="667">
        <f t="shared" si="49"/>
        <v>0</v>
      </c>
    </row>
    <row r="160" spans="2:27" ht="17.25" customHeight="1">
      <c r="B160" s="125">
        <v>9781847412331</v>
      </c>
      <c r="C160" s="360" t="s">
        <v>155</v>
      </c>
      <c r="D160" s="139" t="s">
        <v>1758</v>
      </c>
      <c r="E160" s="361" t="s">
        <v>25</v>
      </c>
      <c r="F160" s="139" t="s">
        <v>29</v>
      </c>
      <c r="G160" s="139" t="s">
        <v>156</v>
      </c>
      <c r="H160" s="463"/>
      <c r="I160" s="225">
        <v>15.5</v>
      </c>
      <c r="J160" s="216"/>
      <c r="K160" s="195">
        <f t="shared" si="50"/>
        <v>15.5</v>
      </c>
      <c r="L160" s="226">
        <f t="shared" si="51"/>
        <v>0</v>
      </c>
      <c r="M160" s="218">
        <v>0</v>
      </c>
      <c r="N160" s="251">
        <f t="shared" si="52"/>
        <v>0</v>
      </c>
      <c r="O160" s="295"/>
      <c r="Q160" s="653"/>
      <c r="R160" s="667">
        <f t="shared" si="46"/>
        <v>0</v>
      </c>
      <c r="S160" s="329"/>
      <c r="T160" s="653"/>
      <c r="U160" s="667">
        <f t="shared" si="47"/>
        <v>0</v>
      </c>
      <c r="W160" s="653"/>
      <c r="X160" s="667">
        <f t="shared" si="48"/>
        <v>0</v>
      </c>
      <c r="Y160" s="329"/>
      <c r="Z160" s="653"/>
      <c r="AA160" s="667">
        <f t="shared" si="49"/>
        <v>0</v>
      </c>
    </row>
    <row r="161" spans="2:27" ht="17.25" customHeight="1">
      <c r="B161" s="125">
        <v>9781780904368</v>
      </c>
      <c r="C161" s="360" t="s">
        <v>2271</v>
      </c>
      <c r="D161" s="139" t="s">
        <v>1758</v>
      </c>
      <c r="E161" s="361" t="s">
        <v>25</v>
      </c>
      <c r="F161" s="139" t="s">
        <v>29</v>
      </c>
      <c r="G161" s="139" t="s">
        <v>2272</v>
      </c>
      <c r="H161" s="463"/>
      <c r="I161" s="225">
        <v>24.5</v>
      </c>
      <c r="J161" s="216"/>
      <c r="K161" s="195">
        <f t="shared" si="50"/>
        <v>24.5</v>
      </c>
      <c r="L161" s="226">
        <f t="shared" si="51"/>
        <v>0</v>
      </c>
      <c r="M161" s="218">
        <v>0</v>
      </c>
      <c r="N161" s="251">
        <f t="shared" si="52"/>
        <v>0</v>
      </c>
      <c r="O161" s="295"/>
      <c r="Q161" s="653"/>
      <c r="R161" s="667">
        <f t="shared" si="46"/>
        <v>0</v>
      </c>
      <c r="S161" s="329"/>
      <c r="T161" s="653"/>
      <c r="U161" s="667">
        <f t="shared" si="47"/>
        <v>0</v>
      </c>
      <c r="W161" s="653"/>
      <c r="X161" s="667">
        <f t="shared" si="48"/>
        <v>0</v>
      </c>
      <c r="Y161" s="329"/>
      <c r="Z161" s="653"/>
      <c r="AA161" s="667">
        <f t="shared" si="49"/>
        <v>0</v>
      </c>
    </row>
    <row r="162" spans="2:27" ht="17.25" customHeight="1">
      <c r="B162" s="125">
        <v>9781789270952</v>
      </c>
      <c r="C162" s="360" t="s">
        <v>2273</v>
      </c>
      <c r="D162" s="139" t="s">
        <v>1758</v>
      </c>
      <c r="E162" s="361" t="s">
        <v>17</v>
      </c>
      <c r="F162" s="139" t="s">
        <v>29</v>
      </c>
      <c r="G162" s="125" t="s">
        <v>149</v>
      </c>
      <c r="H162" s="463"/>
      <c r="I162" s="225">
        <v>34</v>
      </c>
      <c r="J162" s="216"/>
      <c r="K162" s="195">
        <f t="shared" ref="K162:K165" si="62">I162-(I162*J162)</f>
        <v>34</v>
      </c>
      <c r="L162" s="226">
        <f t="shared" ref="L162:L165" si="63">K162*H162</f>
        <v>0</v>
      </c>
      <c r="M162" s="218">
        <v>0</v>
      </c>
      <c r="N162" s="251">
        <f t="shared" ref="N162:N165" si="64">L162+(L162*M162)</f>
        <v>0</v>
      </c>
      <c r="O162" s="295"/>
      <c r="Q162" s="653"/>
      <c r="R162" s="667">
        <f t="shared" si="46"/>
        <v>0</v>
      </c>
      <c r="S162" s="329"/>
      <c r="T162" s="653"/>
      <c r="U162" s="667">
        <f t="shared" si="47"/>
        <v>0</v>
      </c>
      <c r="W162" s="653"/>
      <c r="X162" s="667">
        <f t="shared" si="48"/>
        <v>0</v>
      </c>
      <c r="Y162" s="329"/>
      <c r="Z162" s="653"/>
      <c r="AA162" s="667">
        <f t="shared" si="49"/>
        <v>0</v>
      </c>
    </row>
    <row r="163" spans="2:27" ht="17.25" customHeight="1">
      <c r="B163" s="125">
        <v>9781789277876</v>
      </c>
      <c r="C163" s="360" t="s">
        <v>2274</v>
      </c>
      <c r="D163" s="139" t="s">
        <v>1758</v>
      </c>
      <c r="E163" s="361" t="s">
        <v>17</v>
      </c>
      <c r="F163" s="139" t="s">
        <v>29</v>
      </c>
      <c r="G163" s="125" t="s">
        <v>1531</v>
      </c>
      <c r="H163" s="463"/>
      <c r="I163" s="225">
        <v>28.5</v>
      </c>
      <c r="J163" s="216"/>
      <c r="K163" s="195">
        <f t="shared" si="62"/>
        <v>28.5</v>
      </c>
      <c r="L163" s="226">
        <f t="shared" si="63"/>
        <v>0</v>
      </c>
      <c r="M163" s="218">
        <v>0</v>
      </c>
      <c r="N163" s="251">
        <f t="shared" si="64"/>
        <v>0</v>
      </c>
      <c r="O163" s="295"/>
      <c r="Q163" s="653"/>
      <c r="R163" s="667">
        <f t="shared" si="46"/>
        <v>0</v>
      </c>
      <c r="S163" s="329"/>
      <c r="T163" s="653"/>
      <c r="U163" s="667">
        <f t="shared" si="47"/>
        <v>0</v>
      </c>
      <c r="W163" s="653"/>
      <c r="X163" s="667">
        <f t="shared" si="48"/>
        <v>0</v>
      </c>
      <c r="Y163" s="329"/>
      <c r="Z163" s="653"/>
      <c r="AA163" s="667">
        <f t="shared" si="49"/>
        <v>0</v>
      </c>
    </row>
    <row r="164" spans="2:27" ht="17.25" customHeight="1">
      <c r="B164" s="125">
        <v>9781789270921</v>
      </c>
      <c r="C164" s="360" t="s">
        <v>2275</v>
      </c>
      <c r="D164" s="139" t="s">
        <v>1758</v>
      </c>
      <c r="E164" s="361" t="s">
        <v>25</v>
      </c>
      <c r="F164" s="139" t="s">
        <v>29</v>
      </c>
      <c r="G164" s="139" t="s">
        <v>150</v>
      </c>
      <c r="H164" s="463"/>
      <c r="I164" s="225">
        <v>14</v>
      </c>
      <c r="J164" s="216"/>
      <c r="K164" s="195">
        <f t="shared" si="62"/>
        <v>14</v>
      </c>
      <c r="L164" s="226">
        <f t="shared" si="63"/>
        <v>0</v>
      </c>
      <c r="M164" s="218">
        <v>0</v>
      </c>
      <c r="N164" s="251">
        <f t="shared" si="64"/>
        <v>0</v>
      </c>
      <c r="O164" s="295"/>
      <c r="Q164" s="653"/>
      <c r="R164" s="667">
        <f t="shared" si="46"/>
        <v>0</v>
      </c>
      <c r="S164" s="329"/>
      <c r="T164" s="653"/>
      <c r="U164" s="667">
        <f t="shared" si="47"/>
        <v>0</v>
      </c>
      <c r="W164" s="653"/>
      <c r="X164" s="667">
        <f t="shared" si="48"/>
        <v>0</v>
      </c>
      <c r="Y164" s="329"/>
      <c r="Z164" s="653"/>
      <c r="AA164" s="667">
        <f t="shared" si="49"/>
        <v>0</v>
      </c>
    </row>
    <row r="165" spans="2:27" ht="17.25" customHeight="1">
      <c r="B165" s="125">
        <v>9780861214570</v>
      </c>
      <c r="C165" s="360" t="s">
        <v>151</v>
      </c>
      <c r="D165" s="139" t="s">
        <v>1758</v>
      </c>
      <c r="E165" s="361" t="s">
        <v>25</v>
      </c>
      <c r="F165" s="139" t="s">
        <v>29</v>
      </c>
      <c r="G165" s="139" t="s">
        <v>152</v>
      </c>
      <c r="H165" s="463"/>
      <c r="I165" s="225">
        <v>12.5</v>
      </c>
      <c r="J165" s="216"/>
      <c r="K165" s="195">
        <f t="shared" si="62"/>
        <v>12.5</v>
      </c>
      <c r="L165" s="226">
        <f t="shared" si="63"/>
        <v>0</v>
      </c>
      <c r="M165" s="218">
        <v>0</v>
      </c>
      <c r="N165" s="251">
        <f t="shared" si="64"/>
        <v>0</v>
      </c>
      <c r="O165" s="295"/>
      <c r="Q165" s="653"/>
      <c r="R165" s="667">
        <f t="shared" si="46"/>
        <v>0</v>
      </c>
      <c r="S165" s="329"/>
      <c r="T165" s="653"/>
      <c r="U165" s="667">
        <f t="shared" si="47"/>
        <v>0</v>
      </c>
      <c r="W165" s="653"/>
      <c r="X165" s="667">
        <f t="shared" si="48"/>
        <v>0</v>
      </c>
      <c r="Y165" s="329"/>
      <c r="Z165" s="653"/>
      <c r="AA165" s="667">
        <f t="shared" si="49"/>
        <v>0</v>
      </c>
    </row>
    <row r="166" spans="2:27" ht="17.25" customHeight="1">
      <c r="B166" s="125">
        <v>9780008179472</v>
      </c>
      <c r="C166" s="360" t="s">
        <v>1528</v>
      </c>
      <c r="D166" s="139" t="s">
        <v>1758</v>
      </c>
      <c r="E166" s="361" t="s">
        <v>25</v>
      </c>
      <c r="F166" s="139" t="s">
        <v>29</v>
      </c>
      <c r="G166" s="139"/>
      <c r="H166" s="463"/>
      <c r="I166" s="225">
        <v>9.65</v>
      </c>
      <c r="J166" s="216"/>
      <c r="K166" s="195">
        <f t="shared" ref="K166:K167" si="65">I166-(I166*J166)</f>
        <v>9.65</v>
      </c>
      <c r="L166" s="226">
        <f t="shared" ref="L166:L167" si="66">K166*H166</f>
        <v>0</v>
      </c>
      <c r="M166" s="218">
        <v>0</v>
      </c>
      <c r="N166" s="251">
        <f t="shared" ref="N166:N167" si="67">L166+(L166*M166)</f>
        <v>0</v>
      </c>
      <c r="O166" s="295"/>
      <c r="Q166" s="653"/>
      <c r="R166" s="667">
        <f t="shared" si="46"/>
        <v>0</v>
      </c>
      <c r="S166" s="329"/>
      <c r="T166" s="653"/>
      <c r="U166" s="667">
        <f t="shared" si="47"/>
        <v>0</v>
      </c>
      <c r="W166" s="653"/>
      <c r="X166" s="667">
        <f t="shared" si="48"/>
        <v>0</v>
      </c>
      <c r="Y166" s="329"/>
      <c r="Z166" s="653"/>
      <c r="AA166" s="667">
        <f t="shared" si="49"/>
        <v>0</v>
      </c>
    </row>
    <row r="167" spans="2:27" ht="17.25" customHeight="1">
      <c r="B167" s="125">
        <v>9780008127961</v>
      </c>
      <c r="C167" s="360" t="s">
        <v>1529</v>
      </c>
      <c r="D167" s="139" t="s">
        <v>1758</v>
      </c>
      <c r="E167" s="361" t="s">
        <v>25</v>
      </c>
      <c r="F167" s="139" t="s">
        <v>29</v>
      </c>
      <c r="G167" s="139"/>
      <c r="H167" s="463"/>
      <c r="I167" s="225">
        <v>9.9499999999999993</v>
      </c>
      <c r="J167" s="216"/>
      <c r="K167" s="195">
        <f t="shared" si="65"/>
        <v>9.9499999999999993</v>
      </c>
      <c r="L167" s="226">
        <f t="shared" si="66"/>
        <v>0</v>
      </c>
      <c r="M167" s="218">
        <v>0</v>
      </c>
      <c r="N167" s="251">
        <f t="shared" si="67"/>
        <v>0</v>
      </c>
      <c r="O167" s="295"/>
      <c r="Q167" s="653"/>
      <c r="R167" s="667">
        <f t="shared" si="46"/>
        <v>0</v>
      </c>
      <c r="S167" s="329"/>
      <c r="T167" s="653"/>
      <c r="U167" s="667">
        <f t="shared" si="47"/>
        <v>0</v>
      </c>
      <c r="W167" s="653"/>
      <c r="X167" s="667">
        <f t="shared" si="48"/>
        <v>0</v>
      </c>
      <c r="Y167" s="329"/>
      <c r="Z167" s="653"/>
      <c r="AA167" s="667">
        <f t="shared" si="49"/>
        <v>0</v>
      </c>
    </row>
    <row r="168" spans="2:27" ht="17.25" customHeight="1">
      <c r="B168" s="125">
        <v>9781906565343</v>
      </c>
      <c r="C168" s="360" t="s">
        <v>169</v>
      </c>
      <c r="D168" s="139" t="s">
        <v>1758</v>
      </c>
      <c r="E168" s="361" t="s">
        <v>25</v>
      </c>
      <c r="F168" s="139" t="s">
        <v>170</v>
      </c>
      <c r="G168" s="139"/>
      <c r="H168" s="463"/>
      <c r="I168" s="225">
        <v>13.9</v>
      </c>
      <c r="J168" s="216"/>
      <c r="K168" s="195">
        <f t="shared" ref="K168:K179" si="68">I168-(I168*J168)</f>
        <v>13.9</v>
      </c>
      <c r="L168" s="226">
        <f t="shared" ref="L168:L179" si="69">K168*H168</f>
        <v>0</v>
      </c>
      <c r="M168" s="218">
        <v>0</v>
      </c>
      <c r="N168" s="251">
        <f t="shared" ref="N168:N179" si="70">L168+(L168*M168)</f>
        <v>0</v>
      </c>
      <c r="O168" s="295"/>
      <c r="Q168" s="653"/>
      <c r="R168" s="667">
        <f t="shared" si="46"/>
        <v>0</v>
      </c>
      <c r="S168" s="329"/>
      <c r="T168" s="653"/>
      <c r="U168" s="667">
        <f t="shared" si="47"/>
        <v>0</v>
      </c>
      <c r="W168" s="653"/>
      <c r="X168" s="667">
        <f t="shared" si="48"/>
        <v>0</v>
      </c>
      <c r="Y168" s="329"/>
      <c r="Z168" s="653"/>
      <c r="AA168" s="667">
        <f t="shared" si="49"/>
        <v>0</v>
      </c>
    </row>
    <row r="169" spans="2:27" ht="17.25" customHeight="1">
      <c r="B169" s="125">
        <v>9781906565091</v>
      </c>
      <c r="C169" s="360" t="s">
        <v>171</v>
      </c>
      <c r="D169" s="139" t="s">
        <v>1758</v>
      </c>
      <c r="E169" s="361" t="s">
        <v>25</v>
      </c>
      <c r="F169" s="139" t="s">
        <v>170</v>
      </c>
      <c r="G169" s="139"/>
      <c r="H169" s="463"/>
      <c r="I169" s="225">
        <v>13.9</v>
      </c>
      <c r="J169" s="216"/>
      <c r="K169" s="195">
        <f t="shared" si="68"/>
        <v>13.9</v>
      </c>
      <c r="L169" s="226">
        <f t="shared" si="69"/>
        <v>0</v>
      </c>
      <c r="M169" s="218">
        <v>0</v>
      </c>
      <c r="N169" s="251">
        <f t="shared" si="70"/>
        <v>0</v>
      </c>
      <c r="O169" s="295"/>
      <c r="Q169" s="653"/>
      <c r="R169" s="667">
        <f t="shared" si="46"/>
        <v>0</v>
      </c>
      <c r="S169" s="329"/>
      <c r="T169" s="653"/>
      <c r="U169" s="667">
        <f t="shared" si="47"/>
        <v>0</v>
      </c>
      <c r="W169" s="653"/>
      <c r="X169" s="667">
        <f t="shared" si="48"/>
        <v>0</v>
      </c>
      <c r="Y169" s="329"/>
      <c r="Z169" s="653"/>
      <c r="AA169" s="667">
        <f t="shared" si="49"/>
        <v>0</v>
      </c>
    </row>
    <row r="170" spans="2:27" ht="17.25" customHeight="1">
      <c r="B170" s="125">
        <v>9781906565619</v>
      </c>
      <c r="C170" s="360" t="s">
        <v>190</v>
      </c>
      <c r="D170" s="139" t="s">
        <v>1758</v>
      </c>
      <c r="E170" s="361" t="s">
        <v>25</v>
      </c>
      <c r="F170" s="139" t="s">
        <v>170</v>
      </c>
      <c r="G170" s="139"/>
      <c r="H170" s="463"/>
      <c r="I170" s="225">
        <v>23.49</v>
      </c>
      <c r="J170" s="216"/>
      <c r="K170" s="195">
        <f t="shared" si="68"/>
        <v>23.49</v>
      </c>
      <c r="L170" s="226">
        <f t="shared" si="69"/>
        <v>0</v>
      </c>
      <c r="M170" s="218">
        <v>0</v>
      </c>
      <c r="N170" s="251">
        <f t="shared" si="70"/>
        <v>0</v>
      </c>
      <c r="O170" s="295"/>
      <c r="Q170" s="653"/>
      <c r="R170" s="667">
        <f t="shared" si="46"/>
        <v>0</v>
      </c>
      <c r="S170" s="329"/>
      <c r="T170" s="653"/>
      <c r="U170" s="667">
        <f t="shared" si="47"/>
        <v>0</v>
      </c>
      <c r="W170" s="653"/>
      <c r="X170" s="667">
        <f t="shared" si="48"/>
        <v>0</v>
      </c>
      <c r="Y170" s="329"/>
      <c r="Z170" s="653"/>
      <c r="AA170" s="667">
        <f t="shared" si="49"/>
        <v>0</v>
      </c>
    </row>
    <row r="171" spans="2:27" ht="17.25" customHeight="1">
      <c r="B171" s="125">
        <v>9781906565626</v>
      </c>
      <c r="C171" s="360" t="s">
        <v>191</v>
      </c>
      <c r="D171" s="139" t="s">
        <v>1758</v>
      </c>
      <c r="E171" s="361" t="s">
        <v>25</v>
      </c>
      <c r="F171" s="139" t="s">
        <v>170</v>
      </c>
      <c r="G171" s="139"/>
      <c r="H171" s="463"/>
      <c r="I171" s="225">
        <v>14.49</v>
      </c>
      <c r="J171" s="216"/>
      <c r="K171" s="195">
        <f t="shared" si="68"/>
        <v>14.49</v>
      </c>
      <c r="L171" s="226">
        <f t="shared" si="69"/>
        <v>0</v>
      </c>
      <c r="M171" s="218">
        <v>0</v>
      </c>
      <c r="N171" s="251">
        <f t="shared" si="70"/>
        <v>0</v>
      </c>
      <c r="O171" s="295"/>
      <c r="Q171" s="653"/>
      <c r="R171" s="667">
        <f t="shared" si="46"/>
        <v>0</v>
      </c>
      <c r="S171" s="329"/>
      <c r="T171" s="653"/>
      <c r="U171" s="667">
        <f t="shared" si="47"/>
        <v>0</v>
      </c>
      <c r="W171" s="653"/>
      <c r="X171" s="667">
        <f t="shared" si="48"/>
        <v>0</v>
      </c>
      <c r="Y171" s="329"/>
      <c r="Z171" s="653"/>
      <c r="AA171" s="667">
        <f t="shared" si="49"/>
        <v>0</v>
      </c>
    </row>
    <row r="172" spans="2:27" ht="17.25" customHeight="1">
      <c r="B172" s="125">
        <v>9781906565657</v>
      </c>
      <c r="C172" s="360" t="s">
        <v>192</v>
      </c>
      <c r="D172" s="139" t="s">
        <v>1758</v>
      </c>
      <c r="E172" s="361" t="s">
        <v>25</v>
      </c>
      <c r="F172" s="139" t="s">
        <v>170</v>
      </c>
      <c r="G172" s="139"/>
      <c r="H172" s="463"/>
      <c r="I172" s="225">
        <v>22.99</v>
      </c>
      <c r="J172" s="216"/>
      <c r="K172" s="195">
        <f t="shared" si="68"/>
        <v>22.99</v>
      </c>
      <c r="L172" s="226">
        <f t="shared" si="69"/>
        <v>0</v>
      </c>
      <c r="M172" s="218">
        <v>0</v>
      </c>
      <c r="N172" s="251">
        <f t="shared" si="70"/>
        <v>0</v>
      </c>
      <c r="O172" s="295"/>
      <c r="Q172" s="653"/>
      <c r="R172" s="667">
        <f t="shared" si="46"/>
        <v>0</v>
      </c>
      <c r="S172" s="329"/>
      <c r="T172" s="653"/>
      <c r="U172" s="667">
        <f t="shared" si="47"/>
        <v>0</v>
      </c>
      <c r="W172" s="653"/>
      <c r="X172" s="667">
        <f t="shared" si="48"/>
        <v>0</v>
      </c>
      <c r="Y172" s="329"/>
      <c r="Z172" s="653"/>
      <c r="AA172" s="667">
        <f t="shared" si="49"/>
        <v>0</v>
      </c>
    </row>
    <row r="173" spans="2:27" ht="17.25" customHeight="1">
      <c r="B173" s="125">
        <v>9781906565664</v>
      </c>
      <c r="C173" s="360" t="s">
        <v>193</v>
      </c>
      <c r="D173" s="139" t="s">
        <v>1758</v>
      </c>
      <c r="E173" s="361" t="s">
        <v>25</v>
      </c>
      <c r="F173" s="139" t="s">
        <v>170</v>
      </c>
      <c r="G173" s="139"/>
      <c r="H173" s="463"/>
      <c r="I173" s="225">
        <v>14.49</v>
      </c>
      <c r="J173" s="216"/>
      <c r="K173" s="195">
        <f t="shared" si="68"/>
        <v>14.49</v>
      </c>
      <c r="L173" s="226">
        <f t="shared" si="69"/>
        <v>0</v>
      </c>
      <c r="M173" s="218">
        <v>0</v>
      </c>
      <c r="N173" s="251">
        <f t="shared" si="70"/>
        <v>0</v>
      </c>
      <c r="O173" s="295"/>
      <c r="Q173" s="653"/>
      <c r="R173" s="667">
        <f t="shared" si="46"/>
        <v>0</v>
      </c>
      <c r="S173" s="329"/>
      <c r="T173" s="653"/>
      <c r="U173" s="667">
        <f t="shared" si="47"/>
        <v>0</v>
      </c>
      <c r="W173" s="653"/>
      <c r="X173" s="667">
        <f t="shared" si="48"/>
        <v>0</v>
      </c>
      <c r="Y173" s="329"/>
      <c r="Z173" s="653"/>
      <c r="AA173" s="667">
        <f t="shared" si="49"/>
        <v>0</v>
      </c>
    </row>
    <row r="174" spans="2:27" ht="17.25" customHeight="1">
      <c r="B174" s="125">
        <v>9781906565237</v>
      </c>
      <c r="C174" s="360" t="s">
        <v>194</v>
      </c>
      <c r="D174" s="139" t="s">
        <v>1758</v>
      </c>
      <c r="E174" s="361" t="s">
        <v>25</v>
      </c>
      <c r="F174" s="139" t="s">
        <v>170</v>
      </c>
      <c r="G174" s="139"/>
      <c r="H174" s="463"/>
      <c r="I174" s="225">
        <v>15.7</v>
      </c>
      <c r="J174" s="216"/>
      <c r="K174" s="195">
        <f t="shared" si="68"/>
        <v>15.7</v>
      </c>
      <c r="L174" s="226">
        <f t="shared" si="69"/>
        <v>0</v>
      </c>
      <c r="M174" s="218">
        <v>0</v>
      </c>
      <c r="N174" s="251">
        <f t="shared" si="70"/>
        <v>0</v>
      </c>
      <c r="O174" s="295"/>
      <c r="Q174" s="653"/>
      <c r="R174" s="667">
        <f t="shared" si="46"/>
        <v>0</v>
      </c>
      <c r="S174" s="329"/>
      <c r="T174" s="653"/>
      <c r="U174" s="667">
        <f t="shared" si="47"/>
        <v>0</v>
      </c>
      <c r="W174" s="653"/>
      <c r="X174" s="667">
        <f t="shared" si="48"/>
        <v>0</v>
      </c>
      <c r="Y174" s="329"/>
      <c r="Z174" s="653"/>
      <c r="AA174" s="667">
        <f t="shared" si="49"/>
        <v>0</v>
      </c>
    </row>
    <row r="175" spans="2:27" ht="17.25" customHeight="1">
      <c r="B175" s="125">
        <v>9781906565633</v>
      </c>
      <c r="C175" s="360" t="s">
        <v>195</v>
      </c>
      <c r="D175" s="139" t="s">
        <v>1758</v>
      </c>
      <c r="E175" s="361" t="s">
        <v>25</v>
      </c>
      <c r="F175" s="139" t="s">
        <v>170</v>
      </c>
      <c r="G175" s="139"/>
      <c r="H175" s="463"/>
      <c r="I175" s="225">
        <v>14.95</v>
      </c>
      <c r="J175" s="216"/>
      <c r="K175" s="195">
        <f t="shared" si="68"/>
        <v>14.95</v>
      </c>
      <c r="L175" s="226">
        <f t="shared" si="69"/>
        <v>0</v>
      </c>
      <c r="M175" s="218">
        <v>0</v>
      </c>
      <c r="N175" s="251">
        <f t="shared" si="70"/>
        <v>0</v>
      </c>
      <c r="O175" s="295"/>
      <c r="Q175" s="653"/>
      <c r="R175" s="667">
        <f t="shared" si="46"/>
        <v>0</v>
      </c>
      <c r="S175" s="329"/>
      <c r="T175" s="653"/>
      <c r="U175" s="667">
        <f t="shared" si="47"/>
        <v>0</v>
      </c>
      <c r="W175" s="653"/>
      <c r="X175" s="667">
        <f t="shared" si="48"/>
        <v>0</v>
      </c>
      <c r="Y175" s="329"/>
      <c r="Z175" s="653"/>
      <c r="AA175" s="667">
        <f t="shared" si="49"/>
        <v>0</v>
      </c>
    </row>
    <row r="176" spans="2:27" ht="17.25" customHeight="1">
      <c r="B176" s="125">
        <v>9781906565541</v>
      </c>
      <c r="C176" s="360" t="s">
        <v>196</v>
      </c>
      <c r="D176" s="139" t="s">
        <v>1758</v>
      </c>
      <c r="E176" s="361" t="s">
        <v>25</v>
      </c>
      <c r="F176" s="139" t="s">
        <v>170</v>
      </c>
      <c r="G176" s="139"/>
      <c r="H176" s="463"/>
      <c r="I176" s="225">
        <v>14.95</v>
      </c>
      <c r="J176" s="216"/>
      <c r="K176" s="195">
        <f t="shared" si="68"/>
        <v>14.95</v>
      </c>
      <c r="L176" s="226">
        <f t="shared" si="69"/>
        <v>0</v>
      </c>
      <c r="M176" s="218">
        <v>0</v>
      </c>
      <c r="N176" s="251">
        <f t="shared" si="70"/>
        <v>0</v>
      </c>
      <c r="O176" s="295"/>
      <c r="Q176" s="653"/>
      <c r="R176" s="667">
        <f t="shared" si="46"/>
        <v>0</v>
      </c>
      <c r="S176" s="329"/>
      <c r="T176" s="653"/>
      <c r="U176" s="667">
        <f t="shared" si="47"/>
        <v>0</v>
      </c>
      <c r="W176" s="653"/>
      <c r="X176" s="667">
        <f t="shared" si="48"/>
        <v>0</v>
      </c>
      <c r="Y176" s="329"/>
      <c r="Z176" s="653"/>
      <c r="AA176" s="667">
        <f t="shared" si="49"/>
        <v>0</v>
      </c>
    </row>
    <row r="177" spans="2:27" ht="17.25" customHeight="1">
      <c r="B177" s="125">
        <v>9781906565589</v>
      </c>
      <c r="C177" s="360" t="s">
        <v>197</v>
      </c>
      <c r="D177" s="139" t="s">
        <v>1758</v>
      </c>
      <c r="E177" s="361" t="s">
        <v>25</v>
      </c>
      <c r="F177" s="139" t="s">
        <v>170</v>
      </c>
      <c r="G177" s="139"/>
      <c r="H177" s="463"/>
      <c r="I177" s="225">
        <v>14.95</v>
      </c>
      <c r="J177" s="216"/>
      <c r="K177" s="195">
        <f t="shared" si="68"/>
        <v>14.95</v>
      </c>
      <c r="L177" s="226">
        <f t="shared" si="69"/>
        <v>0</v>
      </c>
      <c r="M177" s="218">
        <v>0</v>
      </c>
      <c r="N177" s="251">
        <f t="shared" si="70"/>
        <v>0</v>
      </c>
      <c r="O177" s="295"/>
      <c r="Q177" s="653"/>
      <c r="R177" s="667">
        <f t="shared" si="46"/>
        <v>0</v>
      </c>
      <c r="S177" s="329"/>
      <c r="T177" s="653"/>
      <c r="U177" s="667">
        <f t="shared" si="47"/>
        <v>0</v>
      </c>
      <c r="W177" s="653"/>
      <c r="X177" s="667">
        <f t="shared" si="48"/>
        <v>0</v>
      </c>
      <c r="Y177" s="329"/>
      <c r="Z177" s="653"/>
      <c r="AA177" s="667">
        <f t="shared" si="49"/>
        <v>0</v>
      </c>
    </row>
    <row r="178" spans="2:27" ht="17.25" customHeight="1">
      <c r="B178" s="125">
        <v>9781906565374</v>
      </c>
      <c r="C178" s="360" t="s">
        <v>198</v>
      </c>
      <c r="D178" s="139" t="s">
        <v>1758</v>
      </c>
      <c r="E178" s="361" t="s">
        <v>25</v>
      </c>
      <c r="F178" s="139" t="s">
        <v>170</v>
      </c>
      <c r="G178" s="139"/>
      <c r="H178" s="463"/>
      <c r="I178" s="225">
        <v>14.95</v>
      </c>
      <c r="J178" s="216"/>
      <c r="K178" s="195">
        <f t="shared" si="68"/>
        <v>14.95</v>
      </c>
      <c r="L178" s="226">
        <f t="shared" si="69"/>
        <v>0</v>
      </c>
      <c r="M178" s="218">
        <v>0</v>
      </c>
      <c r="N178" s="251">
        <f t="shared" si="70"/>
        <v>0</v>
      </c>
      <c r="O178" s="295"/>
      <c r="Q178" s="653"/>
      <c r="R178" s="667">
        <f t="shared" si="46"/>
        <v>0</v>
      </c>
      <c r="S178" s="329"/>
      <c r="T178" s="653"/>
      <c r="U178" s="667">
        <f t="shared" si="47"/>
        <v>0</v>
      </c>
      <c r="W178" s="653"/>
      <c r="X178" s="667">
        <f t="shared" si="48"/>
        <v>0</v>
      </c>
      <c r="Y178" s="329"/>
      <c r="Z178" s="653"/>
      <c r="AA178" s="667">
        <f t="shared" si="49"/>
        <v>0</v>
      </c>
    </row>
    <row r="179" spans="2:27" ht="17.25" customHeight="1">
      <c r="B179" s="125">
        <v>9781906565527</v>
      </c>
      <c r="C179" s="360" t="s">
        <v>199</v>
      </c>
      <c r="D179" s="139" t="s">
        <v>1758</v>
      </c>
      <c r="E179" s="361" t="s">
        <v>25</v>
      </c>
      <c r="F179" s="139" t="s">
        <v>170</v>
      </c>
      <c r="G179" s="139"/>
      <c r="H179" s="463"/>
      <c r="I179" s="225">
        <v>14.95</v>
      </c>
      <c r="J179" s="216"/>
      <c r="K179" s="195">
        <f t="shared" si="68"/>
        <v>14.95</v>
      </c>
      <c r="L179" s="226">
        <f t="shared" si="69"/>
        <v>0</v>
      </c>
      <c r="M179" s="218">
        <v>0</v>
      </c>
      <c r="N179" s="251">
        <f t="shared" si="70"/>
        <v>0</v>
      </c>
      <c r="O179" s="295"/>
      <c r="Q179" s="653"/>
      <c r="R179" s="667">
        <f t="shared" si="46"/>
        <v>0</v>
      </c>
      <c r="S179" s="329"/>
      <c r="T179" s="653"/>
      <c r="U179" s="667">
        <f t="shared" si="47"/>
        <v>0</v>
      </c>
      <c r="W179" s="653"/>
      <c r="X179" s="667">
        <f t="shared" si="48"/>
        <v>0</v>
      </c>
      <c r="Y179" s="329"/>
      <c r="Z179" s="653"/>
      <c r="AA179" s="667">
        <f t="shared" si="49"/>
        <v>0</v>
      </c>
    </row>
    <row r="180" spans="2:27" ht="17.25" customHeight="1">
      <c r="B180" s="377">
        <v>9780717180998</v>
      </c>
      <c r="C180" s="360" t="s">
        <v>157</v>
      </c>
      <c r="D180" s="139" t="s">
        <v>1758</v>
      </c>
      <c r="E180" s="361" t="s">
        <v>17</v>
      </c>
      <c r="F180" s="139" t="s">
        <v>37</v>
      </c>
      <c r="G180" s="139"/>
      <c r="H180" s="463"/>
      <c r="I180" s="225">
        <v>14.95</v>
      </c>
      <c r="J180" s="216"/>
      <c r="K180" s="195">
        <f t="shared" si="50"/>
        <v>14.95</v>
      </c>
      <c r="L180" s="226">
        <f t="shared" si="51"/>
        <v>0</v>
      </c>
      <c r="M180" s="218">
        <v>0</v>
      </c>
      <c r="N180" s="251">
        <f t="shared" si="52"/>
        <v>0</v>
      </c>
      <c r="O180" s="295"/>
      <c r="Q180" s="653"/>
      <c r="R180" s="667">
        <f t="shared" ref="R180:R205" si="71">IF(Q180="YES",$H180,0)</f>
        <v>0</v>
      </c>
      <c r="S180" s="329"/>
      <c r="T180" s="653"/>
      <c r="U180" s="667">
        <f t="shared" ref="U180:U205" si="72">IF(T180="YES",$H180,0)</f>
        <v>0</v>
      </c>
      <c r="W180" s="653"/>
      <c r="X180" s="667">
        <f t="shared" ref="X180:X205" si="73">IF(W180="YES",$H180,0)</f>
        <v>0</v>
      </c>
      <c r="Y180" s="329"/>
      <c r="Z180" s="653"/>
      <c r="AA180" s="667">
        <f t="shared" ref="AA180:AA205" si="74">IF(Z180="YES",$H180,0)</f>
        <v>0</v>
      </c>
    </row>
    <row r="181" spans="2:27" ht="17.25" customHeight="1">
      <c r="B181" s="377">
        <v>9781804584798</v>
      </c>
      <c r="C181" s="360" t="s">
        <v>2100</v>
      </c>
      <c r="D181" s="139" t="s">
        <v>1758</v>
      </c>
      <c r="E181" s="361" t="s">
        <v>17</v>
      </c>
      <c r="F181" s="139" t="s">
        <v>37</v>
      </c>
      <c r="G181" s="139"/>
      <c r="H181" s="463"/>
      <c r="I181" s="225">
        <v>13.95</v>
      </c>
      <c r="J181" s="216"/>
      <c r="K181" s="195">
        <f t="shared" ref="K181:K182" si="75">I181-(I181*J181)</f>
        <v>13.95</v>
      </c>
      <c r="L181" s="226">
        <f t="shared" ref="L181:L182" si="76">K181*H181</f>
        <v>0</v>
      </c>
      <c r="M181" s="218">
        <v>0</v>
      </c>
      <c r="N181" s="251">
        <f t="shared" ref="N181:N182" si="77">L181+(L181*M181)</f>
        <v>0</v>
      </c>
      <c r="O181" s="295"/>
      <c r="Q181" s="653"/>
      <c r="R181" s="667">
        <f t="shared" si="71"/>
        <v>0</v>
      </c>
      <c r="S181" s="329"/>
      <c r="T181" s="653"/>
      <c r="U181" s="667">
        <f t="shared" si="72"/>
        <v>0</v>
      </c>
      <c r="W181" s="653"/>
      <c r="X181" s="667">
        <f t="shared" si="73"/>
        <v>0</v>
      </c>
      <c r="Y181" s="329"/>
      <c r="Z181" s="653"/>
      <c r="AA181" s="667">
        <f t="shared" si="74"/>
        <v>0</v>
      </c>
    </row>
    <row r="182" spans="2:27" ht="17.25" customHeight="1">
      <c r="B182" s="377">
        <v>9780717195923</v>
      </c>
      <c r="C182" s="360" t="s">
        <v>2101</v>
      </c>
      <c r="D182" s="139" t="s">
        <v>1758</v>
      </c>
      <c r="E182" s="361" t="s">
        <v>17</v>
      </c>
      <c r="F182" s="139" t="s">
        <v>37</v>
      </c>
      <c r="G182" s="139"/>
      <c r="H182" s="463"/>
      <c r="I182" s="225">
        <v>13.45</v>
      </c>
      <c r="J182" s="216"/>
      <c r="K182" s="195">
        <f t="shared" si="75"/>
        <v>13.45</v>
      </c>
      <c r="L182" s="226">
        <f t="shared" si="76"/>
        <v>0</v>
      </c>
      <c r="M182" s="218">
        <v>0</v>
      </c>
      <c r="N182" s="251">
        <f t="shared" si="77"/>
        <v>0</v>
      </c>
      <c r="O182" s="295"/>
      <c r="Q182" s="653"/>
      <c r="R182" s="667">
        <f t="shared" si="71"/>
        <v>0</v>
      </c>
      <c r="S182" s="329"/>
      <c r="T182" s="653"/>
      <c r="U182" s="667">
        <f t="shared" si="72"/>
        <v>0</v>
      </c>
      <c r="W182" s="653"/>
      <c r="X182" s="667">
        <f t="shared" si="73"/>
        <v>0</v>
      </c>
      <c r="Y182" s="329"/>
      <c r="Z182" s="653"/>
      <c r="AA182" s="667">
        <f t="shared" si="74"/>
        <v>0</v>
      </c>
    </row>
    <row r="183" spans="2:27" ht="17.25" customHeight="1">
      <c r="B183" s="377">
        <v>9780717195916</v>
      </c>
      <c r="C183" s="360" t="s">
        <v>2102</v>
      </c>
      <c r="D183" s="139" t="s">
        <v>1758</v>
      </c>
      <c r="E183" s="361" t="s">
        <v>17</v>
      </c>
      <c r="F183" s="139" t="s">
        <v>37</v>
      </c>
      <c r="G183" s="139"/>
      <c r="H183" s="463"/>
      <c r="I183" s="225">
        <v>6.5</v>
      </c>
      <c r="J183" s="216"/>
      <c r="K183" s="195">
        <f t="shared" si="50"/>
        <v>6.5</v>
      </c>
      <c r="L183" s="226">
        <f t="shared" si="51"/>
        <v>0</v>
      </c>
      <c r="M183" s="218">
        <v>0</v>
      </c>
      <c r="N183" s="251">
        <f t="shared" si="52"/>
        <v>0</v>
      </c>
      <c r="O183" s="295"/>
      <c r="Q183" s="653"/>
      <c r="R183" s="667">
        <f t="shared" si="71"/>
        <v>0</v>
      </c>
      <c r="S183" s="329"/>
      <c r="T183" s="653"/>
      <c r="U183" s="667">
        <f t="shared" si="72"/>
        <v>0</v>
      </c>
      <c r="W183" s="653"/>
      <c r="X183" s="667">
        <f t="shared" si="73"/>
        <v>0</v>
      </c>
      <c r="Y183" s="329"/>
      <c r="Z183" s="653"/>
      <c r="AA183" s="667">
        <f t="shared" si="74"/>
        <v>0</v>
      </c>
    </row>
    <row r="184" spans="2:27" ht="17.25" customHeight="1">
      <c r="B184" s="377">
        <v>9780717191949</v>
      </c>
      <c r="C184" s="360" t="s">
        <v>2103</v>
      </c>
      <c r="D184" s="139" t="s">
        <v>1758</v>
      </c>
      <c r="E184" s="361" t="s">
        <v>17</v>
      </c>
      <c r="F184" s="139" t="s">
        <v>37</v>
      </c>
      <c r="G184" s="139"/>
      <c r="H184" s="463"/>
      <c r="I184" s="225">
        <v>28.45</v>
      </c>
      <c r="J184" s="216"/>
      <c r="K184" s="195">
        <f t="shared" si="50"/>
        <v>28.45</v>
      </c>
      <c r="L184" s="226">
        <f t="shared" si="51"/>
        <v>0</v>
      </c>
      <c r="M184" s="218">
        <v>0</v>
      </c>
      <c r="N184" s="251">
        <f t="shared" si="52"/>
        <v>0</v>
      </c>
      <c r="O184" s="295"/>
      <c r="Q184" s="653"/>
      <c r="R184" s="667">
        <f t="shared" si="71"/>
        <v>0</v>
      </c>
      <c r="S184" s="329"/>
      <c r="T184" s="653"/>
      <c r="U184" s="667">
        <f t="shared" si="72"/>
        <v>0</v>
      </c>
      <c r="W184" s="653"/>
      <c r="X184" s="667">
        <f t="shared" si="73"/>
        <v>0</v>
      </c>
      <c r="Y184" s="329"/>
      <c r="Z184" s="653"/>
      <c r="AA184" s="667">
        <f t="shared" si="74"/>
        <v>0</v>
      </c>
    </row>
    <row r="185" spans="2:27" ht="17.25" customHeight="1">
      <c r="B185" s="377">
        <v>9780717190942</v>
      </c>
      <c r="C185" s="360" t="s">
        <v>2104</v>
      </c>
      <c r="D185" s="139" t="s">
        <v>1758</v>
      </c>
      <c r="E185" s="361" t="s">
        <v>17</v>
      </c>
      <c r="F185" s="139" t="s">
        <v>37</v>
      </c>
      <c r="G185" s="139"/>
      <c r="H185" s="463"/>
      <c r="I185" s="225">
        <v>11.95</v>
      </c>
      <c r="J185" s="216"/>
      <c r="K185" s="195">
        <f t="shared" si="50"/>
        <v>11.95</v>
      </c>
      <c r="L185" s="226">
        <f t="shared" si="51"/>
        <v>0</v>
      </c>
      <c r="M185" s="218">
        <v>0</v>
      </c>
      <c r="N185" s="251">
        <f t="shared" si="52"/>
        <v>0</v>
      </c>
      <c r="O185" s="295"/>
      <c r="Q185" s="653"/>
      <c r="R185" s="667">
        <f t="shared" si="71"/>
        <v>0</v>
      </c>
      <c r="S185" s="329"/>
      <c r="T185" s="653"/>
      <c r="U185" s="667">
        <f t="shared" si="72"/>
        <v>0</v>
      </c>
      <c r="W185" s="653"/>
      <c r="X185" s="667">
        <f t="shared" si="73"/>
        <v>0</v>
      </c>
      <c r="Y185" s="329"/>
      <c r="Z185" s="653"/>
      <c r="AA185" s="667">
        <f t="shared" si="74"/>
        <v>0</v>
      </c>
    </row>
    <row r="186" spans="2:27" ht="17.25" customHeight="1">
      <c r="B186" s="377">
        <v>9780717191932</v>
      </c>
      <c r="C186" s="360" t="s">
        <v>2105</v>
      </c>
      <c r="D186" s="139" t="s">
        <v>1758</v>
      </c>
      <c r="E186" s="361" t="s">
        <v>17</v>
      </c>
      <c r="F186" s="139" t="s">
        <v>37</v>
      </c>
      <c r="G186" s="139"/>
      <c r="H186" s="463"/>
      <c r="I186" s="225">
        <v>32.450000000000003</v>
      </c>
      <c r="J186" s="216"/>
      <c r="K186" s="195">
        <f t="shared" si="50"/>
        <v>32.450000000000003</v>
      </c>
      <c r="L186" s="226">
        <f t="shared" si="51"/>
        <v>0</v>
      </c>
      <c r="M186" s="218">
        <v>0</v>
      </c>
      <c r="N186" s="251">
        <f t="shared" si="52"/>
        <v>0</v>
      </c>
      <c r="O186" s="295"/>
      <c r="Q186" s="653"/>
      <c r="R186" s="667">
        <f t="shared" si="71"/>
        <v>0</v>
      </c>
      <c r="S186" s="329"/>
      <c r="T186" s="653"/>
      <c r="U186" s="667">
        <f t="shared" si="72"/>
        <v>0</v>
      </c>
      <c r="W186" s="653"/>
      <c r="X186" s="667">
        <f t="shared" si="73"/>
        <v>0</v>
      </c>
      <c r="Y186" s="329"/>
      <c r="Z186" s="653"/>
      <c r="AA186" s="667">
        <f t="shared" si="74"/>
        <v>0</v>
      </c>
    </row>
    <row r="187" spans="2:27" ht="17.25" customHeight="1">
      <c r="B187" s="377">
        <v>9780717190904</v>
      </c>
      <c r="C187" s="360" t="s">
        <v>2106</v>
      </c>
      <c r="D187" s="139" t="s">
        <v>1758</v>
      </c>
      <c r="E187" s="361" t="s">
        <v>17</v>
      </c>
      <c r="F187" s="139" t="s">
        <v>37</v>
      </c>
      <c r="G187" s="139"/>
      <c r="H187" s="463"/>
      <c r="I187" s="225">
        <v>11.95</v>
      </c>
      <c r="J187" s="216"/>
      <c r="K187" s="195">
        <f t="shared" si="50"/>
        <v>11.95</v>
      </c>
      <c r="L187" s="226">
        <f t="shared" si="51"/>
        <v>0</v>
      </c>
      <c r="M187" s="218">
        <v>0</v>
      </c>
      <c r="N187" s="251">
        <f t="shared" si="52"/>
        <v>0</v>
      </c>
      <c r="O187" s="295"/>
      <c r="Q187" s="653"/>
      <c r="R187" s="667">
        <f t="shared" si="71"/>
        <v>0</v>
      </c>
      <c r="S187" s="329"/>
      <c r="T187" s="653"/>
      <c r="U187" s="667">
        <f t="shared" si="72"/>
        <v>0</v>
      </c>
      <c r="W187" s="653"/>
      <c r="X187" s="667">
        <f t="shared" si="73"/>
        <v>0</v>
      </c>
      <c r="Y187" s="329"/>
      <c r="Z187" s="653"/>
      <c r="AA187" s="667">
        <f t="shared" si="74"/>
        <v>0</v>
      </c>
    </row>
    <row r="188" spans="2:27" ht="17.25" customHeight="1">
      <c r="B188" s="377">
        <v>9780717168323</v>
      </c>
      <c r="C188" s="360" t="s">
        <v>158</v>
      </c>
      <c r="D188" s="139" t="s">
        <v>1758</v>
      </c>
      <c r="E188" s="361" t="s">
        <v>17</v>
      </c>
      <c r="F188" s="139" t="s">
        <v>37</v>
      </c>
      <c r="G188" s="139"/>
      <c r="H188" s="463"/>
      <c r="I188" s="225">
        <v>13.95</v>
      </c>
      <c r="J188" s="216"/>
      <c r="K188" s="195">
        <f t="shared" si="50"/>
        <v>13.95</v>
      </c>
      <c r="L188" s="226">
        <f t="shared" si="51"/>
        <v>0</v>
      </c>
      <c r="M188" s="218">
        <v>0</v>
      </c>
      <c r="N188" s="251">
        <f t="shared" si="52"/>
        <v>0</v>
      </c>
      <c r="O188" s="295"/>
      <c r="Q188" s="653"/>
      <c r="R188" s="667">
        <f t="shared" si="71"/>
        <v>0</v>
      </c>
      <c r="S188" s="329"/>
      <c r="T188" s="653"/>
      <c r="U188" s="667">
        <f t="shared" si="72"/>
        <v>0</v>
      </c>
      <c r="W188" s="653"/>
      <c r="X188" s="667">
        <f t="shared" si="73"/>
        <v>0</v>
      </c>
      <c r="Y188" s="329"/>
      <c r="Z188" s="653"/>
      <c r="AA188" s="667">
        <f t="shared" si="74"/>
        <v>0</v>
      </c>
    </row>
    <row r="189" spans="2:27" ht="17.25" customHeight="1">
      <c r="B189" s="377">
        <v>9780717180509</v>
      </c>
      <c r="C189" s="360" t="s">
        <v>186</v>
      </c>
      <c r="D189" s="139" t="s">
        <v>1758</v>
      </c>
      <c r="E189" s="361" t="s">
        <v>25</v>
      </c>
      <c r="F189" s="139" t="s">
        <v>187</v>
      </c>
      <c r="G189" s="139"/>
      <c r="H189" s="463"/>
      <c r="I189" s="225">
        <v>10.95</v>
      </c>
      <c r="J189" s="216"/>
      <c r="K189" s="195">
        <f t="shared" si="50"/>
        <v>10.95</v>
      </c>
      <c r="L189" s="226">
        <f t="shared" si="51"/>
        <v>0</v>
      </c>
      <c r="M189" s="218">
        <v>0</v>
      </c>
      <c r="N189" s="251">
        <f t="shared" si="52"/>
        <v>0</v>
      </c>
      <c r="O189" s="295"/>
      <c r="Q189" s="653"/>
      <c r="R189" s="667">
        <f t="shared" si="71"/>
        <v>0</v>
      </c>
      <c r="S189" s="329"/>
      <c r="T189" s="653"/>
      <c r="U189" s="667">
        <f t="shared" si="72"/>
        <v>0</v>
      </c>
      <c r="W189" s="653"/>
      <c r="X189" s="667">
        <f t="shared" si="73"/>
        <v>0</v>
      </c>
      <c r="Y189" s="329"/>
      <c r="Z189" s="653"/>
      <c r="AA189" s="667">
        <f t="shared" si="74"/>
        <v>0</v>
      </c>
    </row>
    <row r="190" spans="2:27" ht="17.25" customHeight="1">
      <c r="B190" s="377">
        <v>9780717184125</v>
      </c>
      <c r="C190" s="360" t="s">
        <v>188</v>
      </c>
      <c r="D190" s="139" t="s">
        <v>1758</v>
      </c>
      <c r="E190" s="361" t="s">
        <v>25</v>
      </c>
      <c r="F190" s="139" t="s">
        <v>187</v>
      </c>
      <c r="G190" s="139"/>
      <c r="H190" s="463"/>
      <c r="I190" s="225">
        <v>10.95</v>
      </c>
      <c r="J190" s="216"/>
      <c r="K190" s="195">
        <f t="shared" si="50"/>
        <v>10.95</v>
      </c>
      <c r="L190" s="226">
        <f t="shared" si="51"/>
        <v>0</v>
      </c>
      <c r="M190" s="218">
        <v>0</v>
      </c>
      <c r="N190" s="251">
        <f t="shared" si="52"/>
        <v>0</v>
      </c>
      <c r="O190" s="295"/>
      <c r="Q190" s="653"/>
      <c r="R190" s="667">
        <f t="shared" si="71"/>
        <v>0</v>
      </c>
      <c r="S190" s="329"/>
      <c r="T190" s="653"/>
      <c r="U190" s="667">
        <f t="shared" si="72"/>
        <v>0</v>
      </c>
      <c r="W190" s="653"/>
      <c r="X190" s="667">
        <f t="shared" si="73"/>
        <v>0</v>
      </c>
      <c r="Y190" s="329"/>
      <c r="Z190" s="653"/>
      <c r="AA190" s="667">
        <f t="shared" si="74"/>
        <v>0</v>
      </c>
    </row>
    <row r="191" spans="2:27" ht="17.25" customHeight="1">
      <c r="B191" s="125">
        <v>9781912514915</v>
      </c>
      <c r="C191" s="360" t="s">
        <v>159</v>
      </c>
      <c r="D191" s="139" t="s">
        <v>1758</v>
      </c>
      <c r="E191" s="361" t="s">
        <v>17</v>
      </c>
      <c r="F191" s="139" t="s">
        <v>41</v>
      </c>
      <c r="G191" s="139" t="s">
        <v>160</v>
      </c>
      <c r="H191" s="463"/>
      <c r="I191" s="225">
        <v>24.99</v>
      </c>
      <c r="J191" s="216"/>
      <c r="K191" s="195">
        <f t="shared" si="50"/>
        <v>24.99</v>
      </c>
      <c r="L191" s="226">
        <f t="shared" si="51"/>
        <v>0</v>
      </c>
      <c r="M191" s="218">
        <v>0</v>
      </c>
      <c r="N191" s="251">
        <f t="shared" si="52"/>
        <v>0</v>
      </c>
      <c r="O191" s="295"/>
      <c r="Q191" s="653"/>
      <c r="R191" s="667">
        <f t="shared" si="71"/>
        <v>0</v>
      </c>
      <c r="S191" s="329"/>
      <c r="T191" s="653"/>
      <c r="U191" s="667">
        <f t="shared" si="72"/>
        <v>0</v>
      </c>
      <c r="W191" s="653"/>
      <c r="X191" s="667">
        <f t="shared" si="73"/>
        <v>0</v>
      </c>
      <c r="Y191" s="329"/>
      <c r="Z191" s="653"/>
      <c r="AA191" s="667">
        <f t="shared" si="74"/>
        <v>0</v>
      </c>
    </row>
    <row r="192" spans="2:27" ht="17.25" customHeight="1">
      <c r="B192" s="125">
        <v>9781912514908</v>
      </c>
      <c r="C192" s="360" t="s">
        <v>161</v>
      </c>
      <c r="D192" s="139" t="s">
        <v>1758</v>
      </c>
      <c r="E192" s="361" t="s">
        <v>25</v>
      </c>
      <c r="F192" s="139" t="s">
        <v>41</v>
      </c>
      <c r="G192" s="139" t="s">
        <v>162</v>
      </c>
      <c r="H192" s="463"/>
      <c r="I192" s="225">
        <v>9.99</v>
      </c>
      <c r="J192" s="216"/>
      <c r="K192" s="195">
        <f t="shared" si="50"/>
        <v>9.99</v>
      </c>
      <c r="L192" s="226">
        <f t="shared" si="51"/>
        <v>0</v>
      </c>
      <c r="M192" s="218">
        <v>0</v>
      </c>
      <c r="N192" s="251">
        <f t="shared" si="52"/>
        <v>0</v>
      </c>
      <c r="O192" s="295"/>
      <c r="Q192" s="653"/>
      <c r="R192" s="667">
        <f t="shared" si="71"/>
        <v>0</v>
      </c>
      <c r="S192" s="329"/>
      <c r="T192" s="653"/>
      <c r="U192" s="667">
        <f t="shared" si="72"/>
        <v>0</v>
      </c>
      <c r="W192" s="653"/>
      <c r="X192" s="667">
        <f t="shared" si="73"/>
        <v>0</v>
      </c>
      <c r="Y192" s="329"/>
      <c r="Z192" s="653"/>
      <c r="AA192" s="667">
        <f t="shared" si="74"/>
        <v>0</v>
      </c>
    </row>
    <row r="193" spans="2:27" ht="17.25" customHeight="1">
      <c r="B193" s="125">
        <v>9781912514892</v>
      </c>
      <c r="C193" s="360" t="s">
        <v>1880</v>
      </c>
      <c r="D193" s="139" t="s">
        <v>1758</v>
      </c>
      <c r="E193" s="361" t="s">
        <v>17</v>
      </c>
      <c r="F193" s="139" t="s">
        <v>41</v>
      </c>
      <c r="G193" s="139" t="s">
        <v>1881</v>
      </c>
      <c r="H193" s="463"/>
      <c r="I193" s="225">
        <v>21.99</v>
      </c>
      <c r="J193" s="216"/>
      <c r="K193" s="195">
        <f t="shared" si="50"/>
        <v>21.99</v>
      </c>
      <c r="L193" s="226">
        <f t="shared" si="51"/>
        <v>0</v>
      </c>
      <c r="M193" s="218">
        <v>0</v>
      </c>
      <c r="N193" s="251">
        <f t="shared" si="52"/>
        <v>0</v>
      </c>
      <c r="O193" s="295"/>
      <c r="Q193" s="653"/>
      <c r="R193" s="667">
        <f t="shared" si="71"/>
        <v>0</v>
      </c>
      <c r="S193" s="329"/>
      <c r="T193" s="653"/>
      <c r="U193" s="667">
        <f t="shared" si="72"/>
        <v>0</v>
      </c>
      <c r="W193" s="653"/>
      <c r="X193" s="667">
        <f t="shared" si="73"/>
        <v>0</v>
      </c>
      <c r="Y193" s="329"/>
      <c r="Z193" s="653"/>
      <c r="AA193" s="667">
        <f t="shared" si="74"/>
        <v>0</v>
      </c>
    </row>
    <row r="194" spans="2:27" ht="17.25" customHeight="1">
      <c r="B194" s="125">
        <v>9781912514946</v>
      </c>
      <c r="C194" s="360" t="s">
        <v>163</v>
      </c>
      <c r="D194" s="139" t="s">
        <v>1758</v>
      </c>
      <c r="E194" s="361" t="s">
        <v>17</v>
      </c>
      <c r="F194" s="139" t="s">
        <v>41</v>
      </c>
      <c r="G194" s="139" t="s">
        <v>164</v>
      </c>
      <c r="H194" s="463"/>
      <c r="I194" s="225">
        <v>28.99</v>
      </c>
      <c r="J194" s="216"/>
      <c r="K194" s="195">
        <f t="shared" si="50"/>
        <v>28.99</v>
      </c>
      <c r="L194" s="226">
        <f t="shared" si="51"/>
        <v>0</v>
      </c>
      <c r="M194" s="218">
        <v>0</v>
      </c>
      <c r="N194" s="251">
        <f t="shared" si="52"/>
        <v>0</v>
      </c>
      <c r="O194" s="295"/>
      <c r="Q194" s="653"/>
      <c r="R194" s="667">
        <f t="shared" si="71"/>
        <v>0</v>
      </c>
      <c r="S194" s="329"/>
      <c r="T194" s="653"/>
      <c r="U194" s="667">
        <f t="shared" si="72"/>
        <v>0</v>
      </c>
      <c r="W194" s="653"/>
      <c r="X194" s="667">
        <f t="shared" si="73"/>
        <v>0</v>
      </c>
      <c r="Y194" s="329"/>
      <c r="Z194" s="653"/>
      <c r="AA194" s="667">
        <f t="shared" si="74"/>
        <v>0</v>
      </c>
    </row>
    <row r="195" spans="2:27" ht="17.25" customHeight="1">
      <c r="B195" s="125">
        <v>9781912514939</v>
      </c>
      <c r="C195" s="360" t="s">
        <v>165</v>
      </c>
      <c r="D195" s="139" t="s">
        <v>1758</v>
      </c>
      <c r="E195" s="361" t="s">
        <v>25</v>
      </c>
      <c r="F195" s="139" t="s">
        <v>41</v>
      </c>
      <c r="G195" s="139" t="s">
        <v>166</v>
      </c>
      <c r="H195" s="463"/>
      <c r="I195" s="225">
        <v>10.99</v>
      </c>
      <c r="J195" s="216"/>
      <c r="K195" s="195">
        <f t="shared" si="50"/>
        <v>10.99</v>
      </c>
      <c r="L195" s="226">
        <f t="shared" si="51"/>
        <v>0</v>
      </c>
      <c r="M195" s="218">
        <v>0</v>
      </c>
      <c r="N195" s="251">
        <f t="shared" si="52"/>
        <v>0</v>
      </c>
      <c r="O195" s="295"/>
      <c r="Q195" s="653"/>
      <c r="R195" s="667">
        <f t="shared" si="71"/>
        <v>0</v>
      </c>
      <c r="S195" s="329"/>
      <c r="T195" s="653"/>
      <c r="U195" s="667">
        <f t="shared" si="72"/>
        <v>0</v>
      </c>
      <c r="W195" s="653"/>
      <c r="X195" s="667">
        <f t="shared" si="73"/>
        <v>0</v>
      </c>
      <c r="Y195" s="329"/>
      <c r="Z195" s="653"/>
      <c r="AA195" s="667">
        <f t="shared" si="74"/>
        <v>0</v>
      </c>
    </row>
    <row r="196" spans="2:27" ht="17.25" customHeight="1">
      <c r="B196" s="125">
        <v>9781912514922</v>
      </c>
      <c r="C196" s="360" t="s">
        <v>1882</v>
      </c>
      <c r="D196" s="139" t="s">
        <v>1758</v>
      </c>
      <c r="E196" s="361" t="s">
        <v>17</v>
      </c>
      <c r="F196" s="139" t="s">
        <v>41</v>
      </c>
      <c r="G196" s="139" t="s">
        <v>1883</v>
      </c>
      <c r="H196" s="463"/>
      <c r="I196" s="225">
        <v>24.99</v>
      </c>
      <c r="J196" s="216"/>
      <c r="K196" s="195">
        <f t="shared" ref="K196:K199" si="78">I196-(I196*J196)</f>
        <v>24.99</v>
      </c>
      <c r="L196" s="226">
        <f t="shared" ref="L196:L199" si="79">K196*H196</f>
        <v>0</v>
      </c>
      <c r="M196" s="218">
        <v>0</v>
      </c>
      <c r="N196" s="251">
        <f t="shared" ref="N196:N199" si="80">L196+(L196*M196)</f>
        <v>0</v>
      </c>
      <c r="O196" s="295"/>
      <c r="Q196" s="653"/>
      <c r="R196" s="667">
        <f t="shared" si="71"/>
        <v>0</v>
      </c>
      <c r="S196" s="329"/>
      <c r="T196" s="653"/>
      <c r="U196" s="667">
        <f t="shared" si="72"/>
        <v>0</v>
      </c>
      <c r="W196" s="653"/>
      <c r="X196" s="667">
        <f t="shared" si="73"/>
        <v>0</v>
      </c>
      <c r="Y196" s="329"/>
      <c r="Z196" s="653"/>
      <c r="AA196" s="667">
        <f t="shared" si="74"/>
        <v>0</v>
      </c>
    </row>
    <row r="197" spans="2:27" ht="17.25" customHeight="1">
      <c r="B197" s="125">
        <v>9781909417892</v>
      </c>
      <c r="C197" s="360" t="s">
        <v>167</v>
      </c>
      <c r="D197" s="139" t="s">
        <v>1758</v>
      </c>
      <c r="E197" s="361" t="s">
        <v>17</v>
      </c>
      <c r="F197" s="139" t="s">
        <v>41</v>
      </c>
      <c r="G197" s="139" t="s">
        <v>168</v>
      </c>
      <c r="H197" s="463"/>
      <c r="I197" s="225">
        <v>15.99</v>
      </c>
      <c r="J197" s="216"/>
      <c r="K197" s="195">
        <f t="shared" si="78"/>
        <v>15.99</v>
      </c>
      <c r="L197" s="226">
        <f t="shared" si="79"/>
        <v>0</v>
      </c>
      <c r="M197" s="218">
        <v>0</v>
      </c>
      <c r="N197" s="251">
        <f t="shared" si="80"/>
        <v>0</v>
      </c>
      <c r="O197" s="295"/>
      <c r="Q197" s="653"/>
      <c r="R197" s="667">
        <f t="shared" si="71"/>
        <v>0</v>
      </c>
      <c r="S197" s="329"/>
      <c r="T197" s="653"/>
      <c r="U197" s="667">
        <f t="shared" si="72"/>
        <v>0</v>
      </c>
      <c r="W197" s="653"/>
      <c r="X197" s="667">
        <f t="shared" si="73"/>
        <v>0</v>
      </c>
      <c r="Y197" s="329"/>
      <c r="Z197" s="653"/>
      <c r="AA197" s="667">
        <f t="shared" si="74"/>
        <v>0</v>
      </c>
    </row>
    <row r="198" spans="2:27" ht="17.25" customHeight="1">
      <c r="B198" s="125">
        <v>9781909417816</v>
      </c>
      <c r="C198" s="360" t="s">
        <v>1884</v>
      </c>
      <c r="D198" s="139" t="s">
        <v>1758</v>
      </c>
      <c r="E198" s="361" t="s">
        <v>17</v>
      </c>
      <c r="F198" s="139" t="s">
        <v>41</v>
      </c>
      <c r="G198" s="139" t="s">
        <v>1885</v>
      </c>
      <c r="H198" s="463"/>
      <c r="I198" s="225">
        <v>13.99</v>
      </c>
      <c r="J198" s="216"/>
      <c r="K198" s="195">
        <f t="shared" si="78"/>
        <v>13.99</v>
      </c>
      <c r="L198" s="226">
        <f t="shared" si="79"/>
        <v>0</v>
      </c>
      <c r="M198" s="218">
        <v>0</v>
      </c>
      <c r="N198" s="251">
        <f t="shared" si="80"/>
        <v>0</v>
      </c>
      <c r="O198" s="295"/>
      <c r="Q198" s="653"/>
      <c r="R198" s="667">
        <f t="shared" si="71"/>
        <v>0</v>
      </c>
      <c r="S198" s="329"/>
      <c r="T198" s="653"/>
      <c r="U198" s="667">
        <f t="shared" si="72"/>
        <v>0</v>
      </c>
      <c r="W198" s="653"/>
      <c r="X198" s="667">
        <f t="shared" si="73"/>
        <v>0</v>
      </c>
      <c r="Y198" s="329"/>
      <c r="Z198" s="653"/>
      <c r="AA198" s="667">
        <f t="shared" si="74"/>
        <v>0</v>
      </c>
    </row>
    <row r="199" spans="2:27" ht="17.25" customHeight="1">
      <c r="B199" s="125">
        <v>9781909417809</v>
      </c>
      <c r="C199" s="360" t="s">
        <v>1886</v>
      </c>
      <c r="D199" s="139" t="s">
        <v>1758</v>
      </c>
      <c r="E199" s="361" t="s">
        <v>17</v>
      </c>
      <c r="F199" s="139" t="s">
        <v>41</v>
      </c>
      <c r="G199" s="139" t="s">
        <v>1887</v>
      </c>
      <c r="H199" s="463"/>
      <c r="I199" s="225">
        <v>6.99</v>
      </c>
      <c r="J199" s="216"/>
      <c r="K199" s="195">
        <f t="shared" si="78"/>
        <v>6.99</v>
      </c>
      <c r="L199" s="226">
        <f t="shared" si="79"/>
        <v>0</v>
      </c>
      <c r="M199" s="218">
        <v>0</v>
      </c>
      <c r="N199" s="251">
        <f t="shared" si="80"/>
        <v>0</v>
      </c>
      <c r="O199" s="295"/>
      <c r="Q199" s="653"/>
      <c r="R199" s="667">
        <f t="shared" si="71"/>
        <v>0</v>
      </c>
      <c r="S199" s="329"/>
      <c r="T199" s="653"/>
      <c r="U199" s="667">
        <f t="shared" si="72"/>
        <v>0</v>
      </c>
      <c r="W199" s="653"/>
      <c r="X199" s="667">
        <f t="shared" si="73"/>
        <v>0</v>
      </c>
      <c r="Y199" s="329"/>
      <c r="Z199" s="653"/>
      <c r="AA199" s="667">
        <f t="shared" si="74"/>
        <v>0</v>
      </c>
    </row>
    <row r="200" spans="2:27" ht="17.25" customHeight="1">
      <c r="B200" s="125">
        <v>9781907330452</v>
      </c>
      <c r="C200" s="360" t="s">
        <v>2191</v>
      </c>
      <c r="D200" s="139" t="s">
        <v>1758</v>
      </c>
      <c r="E200" s="361" t="s">
        <v>17</v>
      </c>
      <c r="F200" s="139" t="s">
        <v>2189</v>
      </c>
      <c r="G200" s="139" t="s">
        <v>2192</v>
      </c>
      <c r="H200" s="463"/>
      <c r="I200" s="225">
        <v>12.7</v>
      </c>
      <c r="J200" s="216"/>
      <c r="K200" s="195">
        <f t="shared" ref="K200:K202" si="81">I200-(I200*J200)</f>
        <v>12.7</v>
      </c>
      <c r="L200" s="226">
        <f t="shared" ref="L200:L202" si="82">K200*H200</f>
        <v>0</v>
      </c>
      <c r="M200" s="218">
        <v>0</v>
      </c>
      <c r="N200" s="251">
        <f t="shared" ref="N200:N202" si="83">L200+(L200*M200)</f>
        <v>0</v>
      </c>
      <c r="O200" s="295"/>
      <c r="Q200" s="653"/>
      <c r="R200" s="667">
        <f t="shared" si="71"/>
        <v>0</v>
      </c>
      <c r="S200" s="329"/>
      <c r="T200" s="653"/>
      <c r="U200" s="667">
        <f t="shared" si="72"/>
        <v>0</v>
      </c>
      <c r="W200" s="653"/>
      <c r="X200" s="667">
        <f t="shared" si="73"/>
        <v>0</v>
      </c>
      <c r="Y200" s="329"/>
      <c r="Z200" s="653"/>
      <c r="AA200" s="667">
        <f t="shared" si="74"/>
        <v>0</v>
      </c>
    </row>
    <row r="201" spans="2:27" ht="17.25" customHeight="1">
      <c r="B201" s="125"/>
      <c r="C201" s="360" t="s">
        <v>2193</v>
      </c>
      <c r="D201" s="139" t="s">
        <v>1758</v>
      </c>
      <c r="E201" s="361" t="s">
        <v>25</v>
      </c>
      <c r="F201" s="139" t="s">
        <v>2189</v>
      </c>
      <c r="G201" s="139" t="s">
        <v>2194</v>
      </c>
      <c r="H201" s="463"/>
      <c r="I201" s="225">
        <v>15.99</v>
      </c>
      <c r="J201" s="216"/>
      <c r="K201" s="195">
        <f t="shared" si="81"/>
        <v>15.99</v>
      </c>
      <c r="L201" s="226">
        <f t="shared" si="82"/>
        <v>0</v>
      </c>
      <c r="M201" s="218">
        <v>0</v>
      </c>
      <c r="N201" s="251">
        <f t="shared" si="83"/>
        <v>0</v>
      </c>
      <c r="O201" s="295"/>
      <c r="Q201" s="653"/>
      <c r="R201" s="667">
        <f t="shared" si="71"/>
        <v>0</v>
      </c>
      <c r="S201" s="329"/>
      <c r="T201" s="653"/>
      <c r="U201" s="667">
        <f t="shared" si="72"/>
        <v>0</v>
      </c>
      <c r="W201" s="653"/>
      <c r="X201" s="667">
        <f t="shared" si="73"/>
        <v>0</v>
      </c>
      <c r="Y201" s="329"/>
      <c r="Z201" s="653"/>
      <c r="AA201" s="667">
        <f t="shared" si="74"/>
        <v>0</v>
      </c>
    </row>
    <row r="202" spans="2:27" ht="17.25" customHeight="1">
      <c r="B202" s="125"/>
      <c r="C202" s="360" t="s">
        <v>2195</v>
      </c>
      <c r="D202" s="139" t="s">
        <v>1758</v>
      </c>
      <c r="E202" s="361" t="s">
        <v>17</v>
      </c>
      <c r="F202" s="139" t="s">
        <v>2189</v>
      </c>
      <c r="G202" s="139" t="s">
        <v>2196</v>
      </c>
      <c r="H202" s="463"/>
      <c r="I202" s="225">
        <v>9.99</v>
      </c>
      <c r="J202" s="216"/>
      <c r="K202" s="195">
        <f t="shared" si="81"/>
        <v>9.99</v>
      </c>
      <c r="L202" s="226">
        <f t="shared" si="82"/>
        <v>0</v>
      </c>
      <c r="M202" s="218">
        <v>0</v>
      </c>
      <c r="N202" s="251">
        <f t="shared" si="83"/>
        <v>0</v>
      </c>
      <c r="O202" s="295"/>
      <c r="Q202" s="653"/>
      <c r="R202" s="667">
        <f t="shared" si="71"/>
        <v>0</v>
      </c>
      <c r="S202" s="329"/>
      <c r="T202" s="653"/>
      <c r="U202" s="667">
        <f t="shared" si="72"/>
        <v>0</v>
      </c>
      <c r="W202" s="653"/>
      <c r="X202" s="667">
        <f t="shared" si="73"/>
        <v>0</v>
      </c>
      <c r="Y202" s="329"/>
      <c r="Z202" s="653"/>
      <c r="AA202" s="667">
        <f t="shared" si="74"/>
        <v>0</v>
      </c>
    </row>
    <row r="203" spans="2:27" s="329" customFormat="1" ht="17.25" customHeight="1">
      <c r="B203" s="86"/>
      <c r="C203" s="131" t="s">
        <v>189</v>
      </c>
      <c r="D203" s="131"/>
      <c r="E203" s="129"/>
      <c r="F203" s="84"/>
      <c r="G203" s="85"/>
      <c r="H203" s="463"/>
      <c r="I203" s="222"/>
      <c r="J203" s="216"/>
      <c r="K203" s="302">
        <f t="shared" ref="K203" si="84">I203-(I203*J203)</f>
        <v>0</v>
      </c>
      <c r="L203" s="303">
        <f t="shared" ref="L203" si="85">K203*H203</f>
        <v>0</v>
      </c>
      <c r="M203" s="218">
        <v>0</v>
      </c>
      <c r="N203" s="304">
        <f t="shared" ref="N203" si="86">L203+(L203*M203)</f>
        <v>0</v>
      </c>
      <c r="O203" s="295"/>
      <c r="Q203" s="653"/>
      <c r="R203" s="667">
        <f t="shared" si="71"/>
        <v>0</v>
      </c>
      <c r="T203" s="653"/>
      <c r="U203" s="667">
        <f t="shared" si="72"/>
        <v>0</v>
      </c>
      <c r="W203" s="653"/>
      <c r="X203" s="667">
        <f t="shared" si="73"/>
        <v>0</v>
      </c>
      <c r="Z203" s="653"/>
      <c r="AA203" s="667">
        <f t="shared" si="74"/>
        <v>0</v>
      </c>
    </row>
    <row r="204" spans="2:27" s="329" customFormat="1" ht="17.25" customHeight="1">
      <c r="B204" s="117"/>
      <c r="C204" s="308"/>
      <c r="D204" s="131"/>
      <c r="E204" s="150"/>
      <c r="F204" s="84"/>
      <c r="G204" s="79"/>
      <c r="H204" s="463"/>
      <c r="I204" s="299"/>
      <c r="J204" s="216"/>
      <c r="K204" s="302">
        <f t="shared" ref="K204:K205" si="87">I204-(I204*J204)</f>
        <v>0</v>
      </c>
      <c r="L204" s="303">
        <f t="shared" ref="L204:L205" si="88">K204*H204</f>
        <v>0</v>
      </c>
      <c r="M204" s="218">
        <v>0</v>
      </c>
      <c r="N204" s="304">
        <f t="shared" ref="N204:N205" si="89">L204+(L204*M204)</f>
        <v>0</v>
      </c>
      <c r="O204" s="295"/>
      <c r="Q204" s="653"/>
      <c r="R204" s="667">
        <f t="shared" si="71"/>
        <v>0</v>
      </c>
      <c r="T204" s="653"/>
      <c r="U204" s="667">
        <f t="shared" si="72"/>
        <v>0</v>
      </c>
      <c r="W204" s="653"/>
      <c r="X204" s="667">
        <f t="shared" si="73"/>
        <v>0</v>
      </c>
      <c r="Z204" s="653"/>
      <c r="AA204" s="667">
        <f t="shared" si="74"/>
        <v>0</v>
      </c>
    </row>
    <row r="205" spans="2:27" s="329" customFormat="1" ht="17.25" customHeight="1">
      <c r="B205" s="117"/>
      <c r="C205" s="308"/>
      <c r="D205" s="131"/>
      <c r="E205" s="150"/>
      <c r="F205" s="84"/>
      <c r="G205" s="79"/>
      <c r="H205" s="463"/>
      <c r="I205" s="299"/>
      <c r="J205" s="216"/>
      <c r="K205" s="302">
        <f t="shared" si="87"/>
        <v>0</v>
      </c>
      <c r="L205" s="303">
        <f t="shared" si="88"/>
        <v>0</v>
      </c>
      <c r="M205" s="218">
        <v>0</v>
      </c>
      <c r="N205" s="304">
        <f t="shared" si="89"/>
        <v>0</v>
      </c>
      <c r="O205" s="295"/>
      <c r="Q205" s="653"/>
      <c r="R205" s="667">
        <f t="shared" si="71"/>
        <v>0</v>
      </c>
      <c r="T205" s="653"/>
      <c r="U205" s="667">
        <f t="shared" si="72"/>
        <v>0</v>
      </c>
      <c r="W205" s="653"/>
      <c r="X205" s="667">
        <f t="shared" si="73"/>
        <v>0</v>
      </c>
      <c r="Z205" s="653"/>
      <c r="AA205" s="667">
        <f t="shared" si="74"/>
        <v>0</v>
      </c>
    </row>
    <row r="206" spans="2:27" s="329" customFormat="1" ht="17.25" customHeight="1">
      <c r="B206" s="438"/>
      <c r="C206" s="481" t="s">
        <v>1477</v>
      </c>
      <c r="D206" s="634"/>
      <c r="E206" s="471"/>
      <c r="F206" s="472"/>
      <c r="G206" s="473"/>
      <c r="H206" s="474"/>
      <c r="I206" s="475"/>
      <c r="J206" s="476"/>
      <c r="K206" s="477"/>
      <c r="L206" s="478"/>
      <c r="M206" s="479"/>
      <c r="N206" s="479"/>
      <c r="O206" s="480"/>
      <c r="Q206" s="809"/>
      <c r="S206" s="809"/>
      <c r="U206" s="809"/>
      <c r="W206" s="809"/>
    </row>
    <row r="207" spans="2:27" ht="17.25" customHeight="1">
      <c r="B207" s="140" t="s">
        <v>204</v>
      </c>
      <c r="C207" s="31"/>
      <c r="D207" s="32"/>
      <c r="E207" s="32"/>
      <c r="F207" s="31"/>
      <c r="G207" s="31"/>
      <c r="H207" s="261">
        <f>SUM(H116:H206)</f>
        <v>0</v>
      </c>
      <c r="I207" s="459"/>
      <c r="J207" s="192"/>
      <c r="K207" s="192"/>
      <c r="L207" s="227">
        <f>SUM(L116:L206)</f>
        <v>0</v>
      </c>
      <c r="M207" s="158"/>
      <c r="N207" s="239">
        <f>SUM(N116:N206)</f>
        <v>0</v>
      </c>
      <c r="O207" s="193"/>
      <c r="Q207" s="809"/>
      <c r="S207" s="809"/>
      <c r="U207" s="809"/>
      <c r="W207" s="809"/>
      <c r="X207" s="329"/>
      <c r="Y207" s="329"/>
      <c r="Z207" s="329"/>
      <c r="AA207" s="329"/>
    </row>
    <row r="208" spans="2:27" ht="17.25" customHeight="1">
      <c r="B208" s="228"/>
      <c r="C208" s="110"/>
      <c r="D208" s="6"/>
      <c r="E208" s="6"/>
      <c r="F208" s="110"/>
      <c r="G208" s="111"/>
      <c r="H208" s="262"/>
      <c r="I208" s="461"/>
      <c r="J208" s="112"/>
      <c r="K208" s="112"/>
      <c r="L208" s="112"/>
      <c r="M208" s="160"/>
      <c r="N208" s="160"/>
      <c r="O208" s="111"/>
      <c r="Q208" s="809"/>
      <c r="S208" s="809"/>
      <c r="U208" s="809"/>
      <c r="W208" s="809"/>
      <c r="X208" s="329"/>
      <c r="Y208" s="329"/>
      <c r="Z208" s="329"/>
      <c r="AA208" s="329"/>
    </row>
    <row r="209" spans="2:27" ht="30" customHeight="1">
      <c r="B209" s="754" t="s">
        <v>205</v>
      </c>
      <c r="C209" s="754"/>
      <c r="D209" s="754"/>
      <c r="E209" s="754"/>
      <c r="F209" s="754"/>
      <c r="G209" s="754"/>
      <c r="H209" s="754"/>
      <c r="I209" s="754"/>
      <c r="J209" s="754"/>
      <c r="K209" s="754"/>
      <c r="L209" s="754"/>
      <c r="M209" s="754"/>
      <c r="N209" s="754"/>
      <c r="O209" s="754"/>
      <c r="Q209" s="809"/>
      <c r="S209" s="809"/>
      <c r="U209" s="809"/>
      <c r="W209" s="809"/>
      <c r="X209" s="329"/>
      <c r="Y209" s="329"/>
      <c r="Z209" s="329"/>
      <c r="AA209" s="329"/>
    </row>
    <row r="210" spans="2:27" s="22" customFormat="1" ht="30" customHeight="1">
      <c r="B210" s="105" t="s">
        <v>10</v>
      </c>
      <c r="C210" s="165" t="s">
        <v>11</v>
      </c>
      <c r="D210" s="165" t="s">
        <v>1756</v>
      </c>
      <c r="E210" s="165" t="s">
        <v>12</v>
      </c>
      <c r="F210" s="166" t="s">
        <v>13</v>
      </c>
      <c r="G210" s="165" t="s">
        <v>14</v>
      </c>
      <c r="H210" s="260" t="s">
        <v>15</v>
      </c>
      <c r="I210" s="458" t="s">
        <v>1480</v>
      </c>
      <c r="J210" s="177" t="s">
        <v>1461</v>
      </c>
      <c r="K210" s="177" t="s">
        <v>1462</v>
      </c>
      <c r="L210" s="177" t="s">
        <v>1463</v>
      </c>
      <c r="M210" s="221" t="s">
        <v>1479</v>
      </c>
      <c r="N210" s="221" t="s">
        <v>1481</v>
      </c>
      <c r="O210" s="165" t="s">
        <v>1478</v>
      </c>
      <c r="Q210" s="757" t="s">
        <v>1753</v>
      </c>
      <c r="R210" s="758"/>
      <c r="S210" s="344"/>
      <c r="T210" s="757" t="s">
        <v>1754</v>
      </c>
      <c r="U210" s="758"/>
      <c r="V210" s="344"/>
      <c r="W210" s="757" t="s">
        <v>1755</v>
      </c>
      <c r="X210" s="758"/>
      <c r="Y210" s="344"/>
      <c r="Z210" s="759" t="s">
        <v>1500</v>
      </c>
      <c r="AA210" s="760"/>
    </row>
    <row r="211" spans="2:27" ht="17.25" customHeight="1">
      <c r="B211" s="125">
        <v>9781857919936</v>
      </c>
      <c r="C211" s="425" t="s">
        <v>244</v>
      </c>
      <c r="D211" s="362" t="s">
        <v>1759</v>
      </c>
      <c r="E211" s="426" t="s">
        <v>25</v>
      </c>
      <c r="F211" s="139" t="s">
        <v>91</v>
      </c>
      <c r="G211" s="362" t="s">
        <v>245</v>
      </c>
      <c r="H211" s="463"/>
      <c r="I211" s="428">
        <v>19.899999999999999</v>
      </c>
      <c r="J211" s="216"/>
      <c r="K211" s="195">
        <f t="shared" ref="K211:K241" si="90">I211-(I211*J211)</f>
        <v>19.899999999999999</v>
      </c>
      <c r="L211" s="226">
        <f t="shared" ref="L211:L241" si="91">K211*H211</f>
        <v>0</v>
      </c>
      <c r="M211" s="218">
        <v>0</v>
      </c>
      <c r="N211" s="251">
        <f t="shared" ref="N211:N241" si="92">L211+(L211*M211)</f>
        <v>0</v>
      </c>
      <c r="O211" s="295"/>
      <c r="Q211" s="653"/>
      <c r="R211" s="667">
        <f t="shared" ref="R211:R266" si="93">IF(Q211="YES",$H211,0)</f>
        <v>0</v>
      </c>
      <c r="S211" s="329"/>
      <c r="T211" s="653"/>
      <c r="U211" s="667">
        <f t="shared" ref="U211:U266" si="94">IF(T211="YES",$H211,0)</f>
        <v>0</v>
      </c>
      <c r="W211" s="653"/>
      <c r="X211" s="667">
        <f t="shared" ref="X211:X266" si="95">IF(W211="YES",$H211,0)</f>
        <v>0</v>
      </c>
      <c r="Y211" s="329"/>
      <c r="Z211" s="653"/>
      <c r="AA211" s="667">
        <f t="shared" ref="AA211:AA266" si="96">IF(Z211="YES",$H211,0)</f>
        <v>0</v>
      </c>
    </row>
    <row r="212" spans="2:27" ht="17.25" customHeight="1">
      <c r="B212" s="382">
        <v>9781999611927</v>
      </c>
      <c r="C212" s="393" t="s">
        <v>1580</v>
      </c>
      <c r="D212" s="362" t="s">
        <v>1759</v>
      </c>
      <c r="E212" s="384" t="s">
        <v>25</v>
      </c>
      <c r="F212" s="366" t="s">
        <v>243</v>
      </c>
      <c r="G212" s="385"/>
      <c r="H212" s="463"/>
      <c r="I212" s="386">
        <v>20</v>
      </c>
      <c r="J212" s="216"/>
      <c r="K212" s="195">
        <f t="shared" si="90"/>
        <v>20</v>
      </c>
      <c r="L212" s="226">
        <f t="shared" si="91"/>
        <v>0</v>
      </c>
      <c r="M212" s="218">
        <v>0</v>
      </c>
      <c r="N212" s="251">
        <f t="shared" si="92"/>
        <v>0</v>
      </c>
      <c r="O212" s="295"/>
      <c r="Q212" s="653"/>
      <c r="R212" s="667">
        <f t="shared" si="93"/>
        <v>0</v>
      </c>
      <c r="S212" s="329"/>
      <c r="T212" s="653"/>
      <c r="U212" s="667">
        <f t="shared" si="94"/>
        <v>0</v>
      </c>
      <c r="W212" s="653"/>
      <c r="X212" s="667">
        <f t="shared" si="95"/>
        <v>0</v>
      </c>
      <c r="Y212" s="329"/>
      <c r="Z212" s="653"/>
      <c r="AA212" s="667">
        <f t="shared" si="96"/>
        <v>0</v>
      </c>
    </row>
    <row r="213" spans="2:27" ht="17.25" customHeight="1">
      <c r="B213" s="382">
        <v>9781999611934</v>
      </c>
      <c r="C213" s="393" t="s">
        <v>1581</v>
      </c>
      <c r="D213" s="362" t="s">
        <v>1759</v>
      </c>
      <c r="E213" s="384" t="s">
        <v>25</v>
      </c>
      <c r="F213" s="366" t="s">
        <v>243</v>
      </c>
      <c r="G213" s="385"/>
      <c r="H213" s="463"/>
      <c r="I213" s="386">
        <v>20</v>
      </c>
      <c r="J213" s="216"/>
      <c r="K213" s="195">
        <f t="shared" si="90"/>
        <v>20</v>
      </c>
      <c r="L213" s="226">
        <f t="shared" si="91"/>
        <v>0</v>
      </c>
      <c r="M213" s="218">
        <v>0</v>
      </c>
      <c r="N213" s="251">
        <f t="shared" si="92"/>
        <v>0</v>
      </c>
      <c r="O213" s="295"/>
      <c r="Q213" s="653"/>
      <c r="R213" s="667">
        <f t="shared" si="93"/>
        <v>0</v>
      </c>
      <c r="S213" s="329"/>
      <c r="T213" s="653"/>
      <c r="U213" s="667">
        <f t="shared" si="94"/>
        <v>0</v>
      </c>
      <c r="W213" s="653"/>
      <c r="X213" s="667">
        <f t="shared" si="95"/>
        <v>0</v>
      </c>
      <c r="Y213" s="329"/>
      <c r="Z213" s="653"/>
      <c r="AA213" s="667">
        <f t="shared" si="96"/>
        <v>0</v>
      </c>
    </row>
    <row r="214" spans="2:27" ht="17.25" customHeight="1">
      <c r="B214" s="382">
        <v>9781999611941</v>
      </c>
      <c r="C214" s="393" t="s">
        <v>1582</v>
      </c>
      <c r="D214" s="362" t="s">
        <v>1759</v>
      </c>
      <c r="E214" s="384" t="s">
        <v>25</v>
      </c>
      <c r="F214" s="366" t="s">
        <v>243</v>
      </c>
      <c r="G214" s="385"/>
      <c r="H214" s="463"/>
      <c r="I214" s="386">
        <v>20</v>
      </c>
      <c r="J214" s="216"/>
      <c r="K214" s="195">
        <f t="shared" si="90"/>
        <v>20</v>
      </c>
      <c r="L214" s="226">
        <f t="shared" si="91"/>
        <v>0</v>
      </c>
      <c r="M214" s="218">
        <v>0</v>
      </c>
      <c r="N214" s="251">
        <f t="shared" si="92"/>
        <v>0</v>
      </c>
      <c r="O214" s="295"/>
      <c r="Q214" s="653"/>
      <c r="R214" s="667">
        <f t="shared" si="93"/>
        <v>0</v>
      </c>
      <c r="S214" s="329"/>
      <c r="T214" s="653"/>
      <c r="U214" s="667">
        <f t="shared" si="94"/>
        <v>0</v>
      </c>
      <c r="W214" s="653"/>
      <c r="X214" s="667">
        <f t="shared" si="95"/>
        <v>0</v>
      </c>
      <c r="Y214" s="329"/>
      <c r="Z214" s="653"/>
      <c r="AA214" s="667">
        <f t="shared" si="96"/>
        <v>0</v>
      </c>
    </row>
    <row r="215" spans="2:27" ht="17.25" customHeight="1">
      <c r="B215" s="125">
        <v>9780714425979</v>
      </c>
      <c r="C215" s="360" t="s">
        <v>206</v>
      </c>
      <c r="D215" s="362" t="s">
        <v>1759</v>
      </c>
      <c r="E215" s="361" t="s">
        <v>17</v>
      </c>
      <c r="F215" s="139" t="s">
        <v>18</v>
      </c>
      <c r="G215" s="139">
        <v>25979</v>
      </c>
      <c r="H215" s="463"/>
      <c r="I215" s="225">
        <v>28.15</v>
      </c>
      <c r="J215" s="216"/>
      <c r="K215" s="195">
        <f t="shared" si="90"/>
        <v>28.15</v>
      </c>
      <c r="L215" s="226">
        <f t="shared" si="91"/>
        <v>0</v>
      </c>
      <c r="M215" s="218">
        <v>0</v>
      </c>
      <c r="N215" s="251">
        <f t="shared" si="92"/>
        <v>0</v>
      </c>
      <c r="O215" s="295"/>
      <c r="Q215" s="653"/>
      <c r="R215" s="667">
        <f t="shared" si="93"/>
        <v>0</v>
      </c>
      <c r="S215" s="329"/>
      <c r="T215" s="653"/>
      <c r="U215" s="667">
        <f t="shared" si="94"/>
        <v>0</v>
      </c>
      <c r="W215" s="653"/>
      <c r="X215" s="667">
        <f t="shared" si="95"/>
        <v>0</v>
      </c>
      <c r="Y215" s="329"/>
      <c r="Z215" s="653"/>
      <c r="AA215" s="667">
        <f t="shared" si="96"/>
        <v>0</v>
      </c>
    </row>
    <row r="216" spans="2:27" ht="17.25" customHeight="1">
      <c r="B216" s="125">
        <v>9780714430539</v>
      </c>
      <c r="C216" s="360" t="s">
        <v>207</v>
      </c>
      <c r="D216" s="362" t="s">
        <v>1759</v>
      </c>
      <c r="E216" s="361" t="s">
        <v>17</v>
      </c>
      <c r="F216" s="139" t="s">
        <v>18</v>
      </c>
      <c r="G216" s="139">
        <v>30539</v>
      </c>
      <c r="H216" s="463"/>
      <c r="I216" s="225">
        <v>19.100000000000001</v>
      </c>
      <c r="J216" s="216"/>
      <c r="K216" s="195">
        <f t="shared" si="90"/>
        <v>19.100000000000001</v>
      </c>
      <c r="L216" s="226">
        <f t="shared" si="91"/>
        <v>0</v>
      </c>
      <c r="M216" s="218">
        <v>0</v>
      </c>
      <c r="N216" s="251">
        <f t="shared" si="92"/>
        <v>0</v>
      </c>
      <c r="O216" s="295"/>
      <c r="Q216" s="653"/>
      <c r="R216" s="667">
        <f t="shared" si="93"/>
        <v>0</v>
      </c>
      <c r="S216" s="329"/>
      <c r="T216" s="653"/>
      <c r="U216" s="667">
        <f t="shared" si="94"/>
        <v>0</v>
      </c>
      <c r="W216" s="653"/>
      <c r="X216" s="667">
        <f t="shared" si="95"/>
        <v>0</v>
      </c>
      <c r="Y216" s="329"/>
      <c r="Z216" s="653"/>
      <c r="AA216" s="667">
        <f t="shared" si="96"/>
        <v>0</v>
      </c>
    </row>
    <row r="217" spans="2:27" ht="17.25" customHeight="1">
      <c r="B217" s="125">
        <v>9780714427515</v>
      </c>
      <c r="C217" s="360" t="s">
        <v>208</v>
      </c>
      <c r="D217" s="362" t="s">
        <v>1759</v>
      </c>
      <c r="E217" s="361" t="s">
        <v>17</v>
      </c>
      <c r="F217" s="139" t="s">
        <v>18</v>
      </c>
      <c r="G217" s="139">
        <v>27515</v>
      </c>
      <c r="H217" s="463"/>
      <c r="I217" s="225">
        <v>32.65</v>
      </c>
      <c r="J217" s="216"/>
      <c r="K217" s="195">
        <f t="shared" si="90"/>
        <v>32.65</v>
      </c>
      <c r="L217" s="226">
        <f t="shared" si="91"/>
        <v>0</v>
      </c>
      <c r="M217" s="218">
        <v>0</v>
      </c>
      <c r="N217" s="251">
        <f t="shared" si="92"/>
        <v>0</v>
      </c>
      <c r="O217" s="295"/>
      <c r="Q217" s="653"/>
      <c r="R217" s="667">
        <f t="shared" si="93"/>
        <v>0</v>
      </c>
      <c r="S217" s="329"/>
      <c r="T217" s="653"/>
      <c r="U217" s="667">
        <f t="shared" si="94"/>
        <v>0</v>
      </c>
      <c r="W217" s="653"/>
      <c r="X217" s="667">
        <f t="shared" si="95"/>
        <v>0</v>
      </c>
      <c r="Y217" s="329"/>
      <c r="Z217" s="653"/>
      <c r="AA217" s="667">
        <f t="shared" si="96"/>
        <v>0</v>
      </c>
    </row>
    <row r="218" spans="2:27" ht="17.25" customHeight="1">
      <c r="B218" s="125" t="s">
        <v>209</v>
      </c>
      <c r="C218" s="119" t="s">
        <v>210</v>
      </c>
      <c r="D218" s="362" t="s">
        <v>1759</v>
      </c>
      <c r="E218" s="361" t="s">
        <v>17</v>
      </c>
      <c r="F218" s="139" t="s">
        <v>18</v>
      </c>
      <c r="G218" s="139">
        <v>27522</v>
      </c>
      <c r="H218" s="463"/>
      <c r="I218" s="225">
        <v>32.65</v>
      </c>
      <c r="J218" s="216"/>
      <c r="K218" s="195">
        <f t="shared" si="90"/>
        <v>32.65</v>
      </c>
      <c r="L218" s="226">
        <f t="shared" si="91"/>
        <v>0</v>
      </c>
      <c r="M218" s="218">
        <v>0</v>
      </c>
      <c r="N218" s="251">
        <f t="shared" si="92"/>
        <v>0</v>
      </c>
      <c r="O218" s="295"/>
      <c r="Q218" s="653"/>
      <c r="R218" s="667">
        <f t="shared" si="93"/>
        <v>0</v>
      </c>
      <c r="S218" s="329"/>
      <c r="T218" s="653"/>
      <c r="U218" s="667">
        <f t="shared" si="94"/>
        <v>0</v>
      </c>
      <c r="W218" s="653"/>
      <c r="X218" s="667">
        <f t="shared" si="95"/>
        <v>0</v>
      </c>
      <c r="Y218" s="329"/>
      <c r="Z218" s="653"/>
      <c r="AA218" s="667">
        <f t="shared" si="96"/>
        <v>0</v>
      </c>
    </row>
    <row r="219" spans="2:27" ht="17.25" customHeight="1">
      <c r="B219" s="125">
        <v>9780714430799</v>
      </c>
      <c r="C219" s="119" t="s">
        <v>211</v>
      </c>
      <c r="D219" s="362" t="s">
        <v>1759</v>
      </c>
      <c r="E219" s="361" t="s">
        <v>17</v>
      </c>
      <c r="F219" s="139" t="s">
        <v>18</v>
      </c>
      <c r="G219" s="139">
        <v>30799</v>
      </c>
      <c r="H219" s="463"/>
      <c r="I219" s="225">
        <v>18.899999999999999</v>
      </c>
      <c r="J219" s="216"/>
      <c r="K219" s="195">
        <f t="shared" si="90"/>
        <v>18.899999999999999</v>
      </c>
      <c r="L219" s="226">
        <f t="shared" si="91"/>
        <v>0</v>
      </c>
      <c r="M219" s="218">
        <v>0</v>
      </c>
      <c r="N219" s="251">
        <f t="shared" si="92"/>
        <v>0</v>
      </c>
      <c r="O219" s="295"/>
      <c r="Q219" s="653"/>
      <c r="R219" s="667">
        <f t="shared" si="93"/>
        <v>0</v>
      </c>
      <c r="S219" s="329"/>
      <c r="T219" s="653"/>
      <c r="U219" s="667">
        <f t="shared" si="94"/>
        <v>0</v>
      </c>
      <c r="W219" s="653"/>
      <c r="X219" s="667">
        <f t="shared" si="95"/>
        <v>0</v>
      </c>
      <c r="Y219" s="329"/>
      <c r="Z219" s="653"/>
      <c r="AA219" s="667">
        <f t="shared" si="96"/>
        <v>0</v>
      </c>
    </row>
    <row r="220" spans="2:27" ht="17.25" customHeight="1">
      <c r="B220" s="125">
        <v>9780861679645</v>
      </c>
      <c r="C220" s="97" t="s">
        <v>1653</v>
      </c>
      <c r="D220" s="362" t="s">
        <v>1759</v>
      </c>
      <c r="E220" s="361" t="s">
        <v>25</v>
      </c>
      <c r="F220" s="520" t="s">
        <v>54</v>
      </c>
      <c r="G220" s="139" t="s">
        <v>237</v>
      </c>
      <c r="H220" s="463"/>
      <c r="I220" s="225">
        <v>9.5</v>
      </c>
      <c r="J220" s="216"/>
      <c r="K220" s="195">
        <f t="shared" si="90"/>
        <v>9.5</v>
      </c>
      <c r="L220" s="226">
        <f t="shared" si="91"/>
        <v>0</v>
      </c>
      <c r="M220" s="218">
        <v>0</v>
      </c>
      <c r="N220" s="251">
        <f t="shared" si="92"/>
        <v>0</v>
      </c>
      <c r="O220" s="295"/>
      <c r="Q220" s="653"/>
      <c r="R220" s="667">
        <f t="shared" si="93"/>
        <v>0</v>
      </c>
      <c r="S220" s="329"/>
      <c r="T220" s="653"/>
      <c r="U220" s="667">
        <f t="shared" si="94"/>
        <v>0</v>
      </c>
      <c r="W220" s="653"/>
      <c r="X220" s="667">
        <f t="shared" si="95"/>
        <v>0</v>
      </c>
      <c r="Y220" s="329"/>
      <c r="Z220" s="653"/>
      <c r="AA220" s="667">
        <f t="shared" si="96"/>
        <v>0</v>
      </c>
    </row>
    <row r="221" spans="2:27" ht="17.25" customHeight="1">
      <c r="B221" s="125">
        <v>9780861679652</v>
      </c>
      <c r="C221" s="97" t="s">
        <v>1654</v>
      </c>
      <c r="D221" s="362" t="s">
        <v>1759</v>
      </c>
      <c r="E221" s="361" t="s">
        <v>25</v>
      </c>
      <c r="F221" s="520" t="s">
        <v>54</v>
      </c>
      <c r="G221" s="139" t="s">
        <v>238</v>
      </c>
      <c r="H221" s="463"/>
      <c r="I221" s="225">
        <v>9.5</v>
      </c>
      <c r="J221" s="216"/>
      <c r="K221" s="195">
        <f t="shared" si="90"/>
        <v>9.5</v>
      </c>
      <c r="L221" s="226">
        <f t="shared" si="91"/>
        <v>0</v>
      </c>
      <c r="M221" s="218">
        <v>0</v>
      </c>
      <c r="N221" s="251">
        <f t="shared" si="92"/>
        <v>0</v>
      </c>
      <c r="O221" s="295"/>
      <c r="Q221" s="653"/>
      <c r="R221" s="667">
        <f t="shared" si="93"/>
        <v>0</v>
      </c>
      <c r="S221" s="329"/>
      <c r="T221" s="653"/>
      <c r="U221" s="667">
        <f t="shared" si="94"/>
        <v>0</v>
      </c>
      <c r="W221" s="653"/>
      <c r="X221" s="667">
        <f t="shared" si="95"/>
        <v>0</v>
      </c>
      <c r="Y221" s="329"/>
      <c r="Z221" s="653"/>
      <c r="AA221" s="667">
        <f t="shared" si="96"/>
        <v>0</v>
      </c>
    </row>
    <row r="222" spans="2:27" ht="17.25" customHeight="1">
      <c r="B222" s="125">
        <v>9781802301724</v>
      </c>
      <c r="C222" s="97" t="s">
        <v>1655</v>
      </c>
      <c r="D222" s="362" t="s">
        <v>1759</v>
      </c>
      <c r="E222" s="361" t="s">
        <v>17</v>
      </c>
      <c r="F222" s="520" t="s">
        <v>54</v>
      </c>
      <c r="G222" s="139" t="s">
        <v>232</v>
      </c>
      <c r="H222" s="463"/>
      <c r="I222" s="225">
        <v>19.95</v>
      </c>
      <c r="J222" s="216"/>
      <c r="K222" s="195">
        <f t="shared" si="90"/>
        <v>19.95</v>
      </c>
      <c r="L222" s="226">
        <f t="shared" si="91"/>
        <v>0</v>
      </c>
      <c r="M222" s="218">
        <v>0</v>
      </c>
      <c r="N222" s="251">
        <f t="shared" si="92"/>
        <v>0</v>
      </c>
      <c r="O222" s="295"/>
      <c r="Q222" s="653"/>
      <c r="R222" s="667">
        <f t="shared" si="93"/>
        <v>0</v>
      </c>
      <c r="S222" s="329"/>
      <c r="T222" s="653"/>
      <c r="U222" s="667">
        <f t="shared" si="94"/>
        <v>0</v>
      </c>
      <c r="W222" s="653"/>
      <c r="X222" s="667">
        <f t="shared" si="95"/>
        <v>0</v>
      </c>
      <c r="Y222" s="329"/>
      <c r="Z222" s="653"/>
      <c r="AA222" s="667">
        <f t="shared" si="96"/>
        <v>0</v>
      </c>
    </row>
    <row r="223" spans="2:27" ht="17.25" customHeight="1">
      <c r="B223" s="125">
        <v>9781802302042</v>
      </c>
      <c r="C223" s="97" t="s">
        <v>1656</v>
      </c>
      <c r="D223" s="362" t="s">
        <v>1759</v>
      </c>
      <c r="E223" s="361" t="s">
        <v>17</v>
      </c>
      <c r="F223" s="520" t="s">
        <v>54</v>
      </c>
      <c r="G223" s="139" t="s">
        <v>248</v>
      </c>
      <c r="H223" s="463"/>
      <c r="I223" s="225">
        <v>29.95</v>
      </c>
      <c r="J223" s="216"/>
      <c r="K223" s="195">
        <f t="shared" si="90"/>
        <v>29.95</v>
      </c>
      <c r="L223" s="226">
        <f t="shared" si="91"/>
        <v>0</v>
      </c>
      <c r="M223" s="218">
        <v>0</v>
      </c>
      <c r="N223" s="251">
        <f t="shared" si="92"/>
        <v>0</v>
      </c>
      <c r="O223" s="295"/>
      <c r="Q223" s="653"/>
      <c r="R223" s="667">
        <f t="shared" si="93"/>
        <v>0</v>
      </c>
      <c r="S223" s="329"/>
      <c r="T223" s="653"/>
      <c r="U223" s="667">
        <f t="shared" si="94"/>
        <v>0</v>
      </c>
      <c r="W223" s="653"/>
      <c r="X223" s="667">
        <f t="shared" si="95"/>
        <v>0</v>
      </c>
      <c r="Y223" s="329"/>
      <c r="Z223" s="653"/>
      <c r="AA223" s="667">
        <f t="shared" si="96"/>
        <v>0</v>
      </c>
    </row>
    <row r="224" spans="2:27" ht="17.25" customHeight="1">
      <c r="B224" s="125">
        <v>9781802302066</v>
      </c>
      <c r="C224" s="97" t="s">
        <v>1657</v>
      </c>
      <c r="D224" s="362" t="s">
        <v>1759</v>
      </c>
      <c r="E224" s="361" t="s">
        <v>17</v>
      </c>
      <c r="F224" s="520" t="s">
        <v>54</v>
      </c>
      <c r="G224" s="139" t="s">
        <v>249</v>
      </c>
      <c r="H224" s="463"/>
      <c r="I224" s="225">
        <v>29.95</v>
      </c>
      <c r="J224" s="216"/>
      <c r="K224" s="195">
        <f t="shared" si="90"/>
        <v>29.95</v>
      </c>
      <c r="L224" s="226">
        <f t="shared" si="91"/>
        <v>0</v>
      </c>
      <c r="M224" s="218">
        <v>0</v>
      </c>
      <c r="N224" s="251">
        <f t="shared" si="92"/>
        <v>0</v>
      </c>
      <c r="O224" s="295"/>
      <c r="Q224" s="653"/>
      <c r="R224" s="667">
        <f t="shared" si="93"/>
        <v>0</v>
      </c>
      <c r="S224" s="329"/>
      <c r="T224" s="653"/>
      <c r="U224" s="667">
        <f t="shared" si="94"/>
        <v>0</v>
      </c>
      <c r="W224" s="653"/>
      <c r="X224" s="667">
        <f t="shared" si="95"/>
        <v>0</v>
      </c>
      <c r="Y224" s="329"/>
      <c r="Z224" s="653"/>
      <c r="AA224" s="667">
        <f t="shared" si="96"/>
        <v>0</v>
      </c>
    </row>
    <row r="225" spans="2:27" ht="17.25" customHeight="1">
      <c r="B225" s="125">
        <v>9781802303032</v>
      </c>
      <c r="C225" s="97" t="s">
        <v>2152</v>
      </c>
      <c r="D225" s="362" t="s">
        <v>1759</v>
      </c>
      <c r="E225" s="361" t="s">
        <v>17</v>
      </c>
      <c r="F225" s="520" t="s">
        <v>54</v>
      </c>
      <c r="G225" s="139" t="s">
        <v>2153</v>
      </c>
      <c r="H225" s="463"/>
      <c r="I225" s="225">
        <v>19.95</v>
      </c>
      <c r="J225" s="216"/>
      <c r="K225" s="195">
        <f t="shared" si="90"/>
        <v>19.95</v>
      </c>
      <c r="L225" s="226">
        <f t="shared" si="91"/>
        <v>0</v>
      </c>
      <c r="M225" s="218">
        <v>0</v>
      </c>
      <c r="N225" s="251">
        <f t="shared" si="92"/>
        <v>0</v>
      </c>
      <c r="O225" s="295"/>
      <c r="Q225" s="653"/>
      <c r="R225" s="667">
        <f t="shared" si="93"/>
        <v>0</v>
      </c>
      <c r="S225" s="329"/>
      <c r="T225" s="653"/>
      <c r="U225" s="667">
        <f t="shared" si="94"/>
        <v>0</v>
      </c>
      <c r="W225" s="653"/>
      <c r="X225" s="667">
        <f t="shared" si="95"/>
        <v>0</v>
      </c>
      <c r="Y225" s="329"/>
      <c r="Z225" s="653"/>
      <c r="AA225" s="667">
        <f t="shared" si="96"/>
        <v>0</v>
      </c>
    </row>
    <row r="226" spans="2:27" ht="17.25" customHeight="1">
      <c r="B226" s="125">
        <v>9781845368197</v>
      </c>
      <c r="C226" s="97" t="s">
        <v>1658</v>
      </c>
      <c r="D226" s="362" t="s">
        <v>1759</v>
      </c>
      <c r="E226" s="361" t="s">
        <v>17</v>
      </c>
      <c r="F226" s="520" t="s">
        <v>54</v>
      </c>
      <c r="G226" s="139" t="s">
        <v>222</v>
      </c>
      <c r="H226" s="463"/>
      <c r="I226" s="225">
        <v>19.95</v>
      </c>
      <c r="J226" s="216"/>
      <c r="K226" s="195">
        <f t="shared" si="90"/>
        <v>19.95</v>
      </c>
      <c r="L226" s="226">
        <f t="shared" si="91"/>
        <v>0</v>
      </c>
      <c r="M226" s="218">
        <v>0</v>
      </c>
      <c r="N226" s="251">
        <f t="shared" si="92"/>
        <v>0</v>
      </c>
      <c r="O226" s="295"/>
      <c r="Q226" s="653"/>
      <c r="R226" s="667">
        <f t="shared" si="93"/>
        <v>0</v>
      </c>
      <c r="S226" s="329"/>
      <c r="T226" s="653"/>
      <c r="U226" s="667">
        <f t="shared" si="94"/>
        <v>0</v>
      </c>
      <c r="W226" s="653"/>
      <c r="X226" s="667">
        <f t="shared" si="95"/>
        <v>0</v>
      </c>
      <c r="Y226" s="329"/>
      <c r="Z226" s="653"/>
      <c r="AA226" s="667">
        <f t="shared" si="96"/>
        <v>0</v>
      </c>
    </row>
    <row r="227" spans="2:27" ht="17.25" customHeight="1">
      <c r="B227" s="125">
        <v>9781845367848</v>
      </c>
      <c r="C227" s="97" t="s">
        <v>1659</v>
      </c>
      <c r="D227" s="362" t="s">
        <v>1759</v>
      </c>
      <c r="E227" s="361" t="s">
        <v>17</v>
      </c>
      <c r="F227" s="520" t="s">
        <v>54</v>
      </c>
      <c r="G227" s="139" t="s">
        <v>223</v>
      </c>
      <c r="H227" s="463"/>
      <c r="I227" s="225">
        <v>10.95</v>
      </c>
      <c r="J227" s="216"/>
      <c r="K227" s="195">
        <f t="shared" si="90"/>
        <v>10.95</v>
      </c>
      <c r="L227" s="226">
        <f t="shared" si="91"/>
        <v>0</v>
      </c>
      <c r="M227" s="218">
        <v>0</v>
      </c>
      <c r="N227" s="251">
        <f t="shared" si="92"/>
        <v>0</v>
      </c>
      <c r="O227" s="295"/>
      <c r="Q227" s="653"/>
      <c r="R227" s="667">
        <f t="shared" si="93"/>
        <v>0</v>
      </c>
      <c r="S227" s="329"/>
      <c r="T227" s="653"/>
      <c r="U227" s="667">
        <f t="shared" si="94"/>
        <v>0</v>
      </c>
      <c r="W227" s="653"/>
      <c r="X227" s="667">
        <f t="shared" si="95"/>
        <v>0</v>
      </c>
      <c r="Y227" s="329"/>
      <c r="Z227" s="653"/>
      <c r="AA227" s="667">
        <f t="shared" si="96"/>
        <v>0</v>
      </c>
    </row>
    <row r="228" spans="2:27" ht="17.25" customHeight="1">
      <c r="B228" s="125"/>
      <c r="C228" s="97" t="s">
        <v>1660</v>
      </c>
      <c r="D228" s="362" t="s">
        <v>1759</v>
      </c>
      <c r="E228" s="361" t="s">
        <v>17</v>
      </c>
      <c r="F228" s="520" t="s">
        <v>54</v>
      </c>
      <c r="G228" s="139" t="s">
        <v>224</v>
      </c>
      <c r="H228" s="463"/>
      <c r="I228" s="225">
        <v>15</v>
      </c>
      <c r="J228" s="216"/>
      <c r="K228" s="195">
        <f t="shared" si="90"/>
        <v>15</v>
      </c>
      <c r="L228" s="226">
        <f t="shared" si="91"/>
        <v>0</v>
      </c>
      <c r="M228" s="218">
        <v>0</v>
      </c>
      <c r="N228" s="251">
        <f t="shared" si="92"/>
        <v>0</v>
      </c>
      <c r="O228" s="295"/>
      <c r="Q228" s="653"/>
      <c r="R228" s="667">
        <f t="shared" si="93"/>
        <v>0</v>
      </c>
      <c r="S228" s="329"/>
      <c r="T228" s="653"/>
      <c r="U228" s="667">
        <f t="shared" si="94"/>
        <v>0</v>
      </c>
      <c r="W228" s="653"/>
      <c r="X228" s="667">
        <f t="shared" si="95"/>
        <v>0</v>
      </c>
      <c r="Y228" s="329"/>
      <c r="Z228" s="653"/>
      <c r="AA228" s="667">
        <f t="shared" si="96"/>
        <v>0</v>
      </c>
    </row>
    <row r="229" spans="2:27" ht="17.25" customHeight="1">
      <c r="B229" s="125">
        <v>9781845368265</v>
      </c>
      <c r="C229" s="97" t="s">
        <v>1661</v>
      </c>
      <c r="D229" s="362" t="s">
        <v>1759</v>
      </c>
      <c r="E229" s="361" t="s">
        <v>17</v>
      </c>
      <c r="F229" s="520" t="s">
        <v>54</v>
      </c>
      <c r="G229" s="139" t="s">
        <v>225</v>
      </c>
      <c r="H229" s="463"/>
      <c r="I229" s="225">
        <v>27.95</v>
      </c>
      <c r="J229" s="216"/>
      <c r="K229" s="195">
        <f t="shared" si="90"/>
        <v>27.95</v>
      </c>
      <c r="L229" s="226">
        <f t="shared" si="91"/>
        <v>0</v>
      </c>
      <c r="M229" s="218">
        <v>0</v>
      </c>
      <c r="N229" s="251">
        <f t="shared" si="92"/>
        <v>0</v>
      </c>
      <c r="O229" s="295"/>
      <c r="Q229" s="653"/>
      <c r="R229" s="667">
        <f t="shared" si="93"/>
        <v>0</v>
      </c>
      <c r="S229" s="329"/>
      <c r="T229" s="653"/>
      <c r="U229" s="667">
        <f t="shared" si="94"/>
        <v>0</v>
      </c>
      <c r="W229" s="653"/>
      <c r="X229" s="667">
        <f t="shared" si="95"/>
        <v>0</v>
      </c>
      <c r="Y229" s="329"/>
      <c r="Z229" s="653"/>
      <c r="AA229" s="667">
        <f t="shared" si="96"/>
        <v>0</v>
      </c>
    </row>
    <row r="230" spans="2:27" ht="17.25" customHeight="1">
      <c r="B230" s="125">
        <v>9781845368333</v>
      </c>
      <c r="C230" s="359" t="s">
        <v>1662</v>
      </c>
      <c r="D230" s="362" t="s">
        <v>1759</v>
      </c>
      <c r="E230" s="361" t="s">
        <v>25</v>
      </c>
      <c r="F230" s="520" t="s">
        <v>54</v>
      </c>
      <c r="G230" s="139" t="s">
        <v>226</v>
      </c>
      <c r="H230" s="463"/>
      <c r="I230" s="225">
        <v>13.95</v>
      </c>
      <c r="J230" s="216"/>
      <c r="K230" s="195">
        <f t="shared" si="90"/>
        <v>13.95</v>
      </c>
      <c r="L230" s="226">
        <f t="shared" si="91"/>
        <v>0</v>
      </c>
      <c r="M230" s="218">
        <v>0</v>
      </c>
      <c r="N230" s="251">
        <f t="shared" si="92"/>
        <v>0</v>
      </c>
      <c r="O230" s="295"/>
      <c r="Q230" s="653"/>
      <c r="R230" s="667">
        <f t="shared" si="93"/>
        <v>0</v>
      </c>
      <c r="S230" s="329"/>
      <c r="T230" s="653"/>
      <c r="U230" s="667">
        <f t="shared" si="94"/>
        <v>0</v>
      </c>
      <c r="W230" s="653"/>
      <c r="X230" s="667">
        <f t="shared" si="95"/>
        <v>0</v>
      </c>
      <c r="Y230" s="329"/>
      <c r="Z230" s="653"/>
      <c r="AA230" s="667">
        <f t="shared" si="96"/>
        <v>0</v>
      </c>
    </row>
    <row r="231" spans="2:27" ht="17.25" customHeight="1">
      <c r="B231" s="125"/>
      <c r="C231" s="360" t="s">
        <v>1663</v>
      </c>
      <c r="D231" s="362" t="s">
        <v>1759</v>
      </c>
      <c r="E231" s="361" t="s">
        <v>17</v>
      </c>
      <c r="F231" s="520" t="s">
        <v>54</v>
      </c>
      <c r="G231" s="139" t="s">
        <v>227</v>
      </c>
      <c r="H231" s="463"/>
      <c r="I231" s="225">
        <v>23</v>
      </c>
      <c r="J231" s="216"/>
      <c r="K231" s="195">
        <f t="shared" si="90"/>
        <v>23</v>
      </c>
      <c r="L231" s="226">
        <f t="shared" si="91"/>
        <v>0</v>
      </c>
      <c r="M231" s="218">
        <v>0</v>
      </c>
      <c r="N231" s="251">
        <f t="shared" si="92"/>
        <v>0</v>
      </c>
      <c r="O231" s="295"/>
      <c r="Q231" s="653"/>
      <c r="R231" s="667">
        <f t="shared" si="93"/>
        <v>0</v>
      </c>
      <c r="S231" s="329"/>
      <c r="T231" s="653"/>
      <c r="U231" s="667">
        <f t="shared" si="94"/>
        <v>0</v>
      </c>
      <c r="W231" s="653"/>
      <c r="X231" s="667">
        <f t="shared" si="95"/>
        <v>0</v>
      </c>
      <c r="Y231" s="329"/>
      <c r="Z231" s="653"/>
      <c r="AA231" s="667">
        <f t="shared" si="96"/>
        <v>0</v>
      </c>
    </row>
    <row r="232" spans="2:27" ht="17.25" customHeight="1">
      <c r="B232" s="125">
        <v>9781845368388</v>
      </c>
      <c r="C232" s="360" t="s">
        <v>1664</v>
      </c>
      <c r="D232" s="362" t="s">
        <v>1759</v>
      </c>
      <c r="E232" s="361" t="s">
        <v>17</v>
      </c>
      <c r="F232" s="520" t="s">
        <v>54</v>
      </c>
      <c r="G232" s="139" t="s">
        <v>228</v>
      </c>
      <c r="H232" s="463"/>
      <c r="I232" s="225">
        <v>27.95</v>
      </c>
      <c r="J232" s="216"/>
      <c r="K232" s="195">
        <f t="shared" si="90"/>
        <v>27.95</v>
      </c>
      <c r="L232" s="226">
        <f t="shared" si="91"/>
        <v>0</v>
      </c>
      <c r="M232" s="218">
        <v>0</v>
      </c>
      <c r="N232" s="251">
        <f t="shared" si="92"/>
        <v>0</v>
      </c>
      <c r="O232" s="295"/>
      <c r="Q232" s="653"/>
      <c r="R232" s="667">
        <f t="shared" si="93"/>
        <v>0</v>
      </c>
      <c r="S232" s="329"/>
      <c r="T232" s="653"/>
      <c r="U232" s="667">
        <f t="shared" si="94"/>
        <v>0</v>
      </c>
      <c r="W232" s="653"/>
      <c r="X232" s="667">
        <f t="shared" si="95"/>
        <v>0</v>
      </c>
      <c r="Y232" s="329"/>
      <c r="Z232" s="653"/>
      <c r="AA232" s="667">
        <f t="shared" si="96"/>
        <v>0</v>
      </c>
    </row>
    <row r="233" spans="2:27" ht="17.25" customHeight="1">
      <c r="B233" s="125">
        <v>9781845368661</v>
      </c>
      <c r="C233" s="359" t="s">
        <v>1665</v>
      </c>
      <c r="D233" s="362" t="s">
        <v>1759</v>
      </c>
      <c r="E233" s="411" t="s">
        <v>25</v>
      </c>
      <c r="F233" s="520" t="s">
        <v>54</v>
      </c>
      <c r="G233" s="91" t="s">
        <v>229</v>
      </c>
      <c r="H233" s="463"/>
      <c r="I233" s="230">
        <v>13.95</v>
      </c>
      <c r="J233" s="216"/>
      <c r="K233" s="195">
        <f t="shared" si="90"/>
        <v>13.95</v>
      </c>
      <c r="L233" s="226">
        <f t="shared" si="91"/>
        <v>0</v>
      </c>
      <c r="M233" s="218">
        <v>0</v>
      </c>
      <c r="N233" s="251">
        <f t="shared" si="92"/>
        <v>0</v>
      </c>
      <c r="O233" s="295"/>
      <c r="Q233" s="653"/>
      <c r="R233" s="667">
        <f t="shared" si="93"/>
        <v>0</v>
      </c>
      <c r="S233" s="329"/>
      <c r="T233" s="653"/>
      <c r="U233" s="667">
        <f t="shared" si="94"/>
        <v>0</v>
      </c>
      <c r="W233" s="653"/>
      <c r="X233" s="667">
        <f t="shared" si="95"/>
        <v>0</v>
      </c>
      <c r="Y233" s="329"/>
      <c r="Z233" s="653"/>
      <c r="AA233" s="667">
        <f t="shared" si="96"/>
        <v>0</v>
      </c>
    </row>
    <row r="234" spans="2:27" ht="17.25" customHeight="1">
      <c r="B234" s="125"/>
      <c r="C234" s="359" t="s">
        <v>1666</v>
      </c>
      <c r="D234" s="362" t="s">
        <v>1759</v>
      </c>
      <c r="E234" s="411" t="s">
        <v>17</v>
      </c>
      <c r="F234" s="520" t="s">
        <v>54</v>
      </c>
      <c r="G234" s="91" t="s">
        <v>230</v>
      </c>
      <c r="H234" s="463"/>
      <c r="I234" s="230">
        <v>23</v>
      </c>
      <c r="J234" s="216"/>
      <c r="K234" s="195">
        <f t="shared" si="90"/>
        <v>23</v>
      </c>
      <c r="L234" s="226">
        <f t="shared" si="91"/>
        <v>0</v>
      </c>
      <c r="M234" s="218">
        <v>0</v>
      </c>
      <c r="N234" s="251">
        <f t="shared" si="92"/>
        <v>0</v>
      </c>
      <c r="O234" s="295"/>
      <c r="Q234" s="653"/>
      <c r="R234" s="667">
        <f t="shared" si="93"/>
        <v>0</v>
      </c>
      <c r="S234" s="329"/>
      <c r="T234" s="653"/>
      <c r="U234" s="667">
        <f t="shared" si="94"/>
        <v>0</v>
      </c>
      <c r="W234" s="653"/>
      <c r="X234" s="667">
        <f t="shared" si="95"/>
        <v>0</v>
      </c>
      <c r="Y234" s="329"/>
      <c r="Z234" s="653"/>
      <c r="AA234" s="667">
        <f t="shared" si="96"/>
        <v>0</v>
      </c>
    </row>
    <row r="235" spans="2:27" ht="17.25" customHeight="1">
      <c r="B235" s="125">
        <v>9781802300031</v>
      </c>
      <c r="C235" s="359" t="s">
        <v>1667</v>
      </c>
      <c r="D235" s="362" t="s">
        <v>1759</v>
      </c>
      <c r="E235" s="411" t="s">
        <v>25</v>
      </c>
      <c r="F235" s="520" t="s">
        <v>54</v>
      </c>
      <c r="G235" s="91" t="s">
        <v>231</v>
      </c>
      <c r="H235" s="463"/>
      <c r="I235" s="230">
        <v>9.9499999999999993</v>
      </c>
      <c r="J235" s="216"/>
      <c r="K235" s="195">
        <f t="shared" ref="K235" si="97">I235-(I235*J235)</f>
        <v>9.9499999999999993</v>
      </c>
      <c r="L235" s="226">
        <f t="shared" ref="L235" si="98">K235*H235</f>
        <v>0</v>
      </c>
      <c r="M235" s="218">
        <v>0</v>
      </c>
      <c r="N235" s="251">
        <f t="shared" ref="N235" si="99">L235+(L235*M235)</f>
        <v>0</v>
      </c>
      <c r="O235" s="295"/>
      <c r="Q235" s="653"/>
      <c r="R235" s="667">
        <f t="shared" si="93"/>
        <v>0</v>
      </c>
      <c r="S235" s="329"/>
      <c r="T235" s="653"/>
      <c r="U235" s="667">
        <f t="shared" si="94"/>
        <v>0</v>
      </c>
      <c r="W235" s="653"/>
      <c r="X235" s="667">
        <f t="shared" si="95"/>
        <v>0</v>
      </c>
      <c r="Y235" s="329"/>
      <c r="Z235" s="653"/>
      <c r="AA235" s="667">
        <f t="shared" si="96"/>
        <v>0</v>
      </c>
    </row>
    <row r="236" spans="2:27" ht="17.25" customHeight="1">
      <c r="B236" s="391">
        <v>9781916832862</v>
      </c>
      <c r="C236" s="367" t="s">
        <v>246</v>
      </c>
      <c r="D236" s="362" t="s">
        <v>1759</v>
      </c>
      <c r="E236" s="368" t="s">
        <v>17</v>
      </c>
      <c r="F236" s="369" t="s">
        <v>26</v>
      </c>
      <c r="G236" s="370" t="s">
        <v>247</v>
      </c>
      <c r="H236" s="463"/>
      <c r="I236" s="223">
        <v>28.95</v>
      </c>
      <c r="J236" s="216"/>
      <c r="K236" s="195">
        <f t="shared" si="90"/>
        <v>28.95</v>
      </c>
      <c r="L236" s="226">
        <f t="shared" si="91"/>
        <v>0</v>
      </c>
      <c r="M236" s="218">
        <v>0</v>
      </c>
      <c r="N236" s="251">
        <f t="shared" si="92"/>
        <v>0</v>
      </c>
      <c r="O236" s="295"/>
      <c r="Q236" s="653"/>
      <c r="R236" s="667">
        <f t="shared" si="93"/>
        <v>0</v>
      </c>
      <c r="S236" s="329"/>
      <c r="T236" s="653"/>
      <c r="U236" s="667">
        <f t="shared" si="94"/>
        <v>0</v>
      </c>
      <c r="W236" s="653"/>
      <c r="X236" s="667">
        <f t="shared" si="95"/>
        <v>0</v>
      </c>
      <c r="Y236" s="329"/>
      <c r="Z236" s="653"/>
      <c r="AA236" s="667">
        <f t="shared" si="96"/>
        <v>0</v>
      </c>
    </row>
    <row r="237" spans="2:27" ht="17.25" customHeight="1">
      <c r="B237" s="132">
        <v>9781917280846</v>
      </c>
      <c r="C237" s="367" t="s">
        <v>1977</v>
      </c>
      <c r="D237" s="362" t="s">
        <v>1759</v>
      </c>
      <c r="E237" s="368" t="s">
        <v>17</v>
      </c>
      <c r="F237" s="369" t="s">
        <v>26</v>
      </c>
      <c r="G237" s="370" t="s">
        <v>1978</v>
      </c>
      <c r="H237" s="463"/>
      <c r="I237" s="223">
        <v>26.95</v>
      </c>
      <c r="J237" s="216"/>
      <c r="K237" s="195">
        <f t="shared" si="90"/>
        <v>26.95</v>
      </c>
      <c r="L237" s="226">
        <f t="shared" si="91"/>
        <v>0</v>
      </c>
      <c r="M237" s="218">
        <v>0</v>
      </c>
      <c r="N237" s="251">
        <f t="shared" si="92"/>
        <v>0</v>
      </c>
      <c r="O237" s="295"/>
      <c r="Q237" s="653"/>
      <c r="R237" s="667">
        <f t="shared" si="93"/>
        <v>0</v>
      </c>
      <c r="S237" s="329"/>
      <c r="T237" s="653"/>
      <c r="U237" s="667">
        <f t="shared" si="94"/>
        <v>0</v>
      </c>
      <c r="W237" s="653"/>
      <c r="X237" s="667">
        <f t="shared" si="95"/>
        <v>0</v>
      </c>
      <c r="Y237" s="329"/>
      <c r="Z237" s="653"/>
      <c r="AA237" s="667">
        <f t="shared" si="96"/>
        <v>0</v>
      </c>
    </row>
    <row r="238" spans="2:27" ht="17.25" customHeight="1">
      <c r="B238" s="132">
        <v>9781917848428</v>
      </c>
      <c r="C238" s="367" t="s">
        <v>233</v>
      </c>
      <c r="D238" s="362" t="s">
        <v>1759</v>
      </c>
      <c r="E238" s="368" t="s">
        <v>25</v>
      </c>
      <c r="F238" s="369" t="s">
        <v>26</v>
      </c>
      <c r="G238" s="370" t="s">
        <v>234</v>
      </c>
      <c r="H238" s="463"/>
      <c r="I238" s="223">
        <v>9.5</v>
      </c>
      <c r="J238" s="216"/>
      <c r="K238" s="195">
        <f t="shared" si="90"/>
        <v>9.5</v>
      </c>
      <c r="L238" s="226">
        <f t="shared" si="91"/>
        <v>0</v>
      </c>
      <c r="M238" s="218">
        <v>0</v>
      </c>
      <c r="N238" s="251">
        <f t="shared" si="92"/>
        <v>0</v>
      </c>
      <c r="O238" s="295"/>
      <c r="Q238" s="653"/>
      <c r="R238" s="667">
        <f t="shared" si="93"/>
        <v>0</v>
      </c>
      <c r="S238" s="329"/>
      <c r="T238" s="653"/>
      <c r="U238" s="667">
        <f t="shared" si="94"/>
        <v>0</v>
      </c>
      <c r="W238" s="653"/>
      <c r="X238" s="667">
        <f t="shared" si="95"/>
        <v>0</v>
      </c>
      <c r="Y238" s="329"/>
      <c r="Z238" s="653"/>
      <c r="AA238" s="667">
        <f t="shared" si="96"/>
        <v>0</v>
      </c>
    </row>
    <row r="239" spans="2:27" ht="17.25" customHeight="1">
      <c r="B239" s="132">
        <v>9781917848435</v>
      </c>
      <c r="C239" s="90" t="s">
        <v>235</v>
      </c>
      <c r="D239" s="362" t="s">
        <v>1759</v>
      </c>
      <c r="E239" s="368" t="s">
        <v>25</v>
      </c>
      <c r="F239" s="387" t="s">
        <v>26</v>
      </c>
      <c r="G239" s="370" t="s">
        <v>236</v>
      </c>
      <c r="H239" s="463"/>
      <c r="I239" s="223">
        <v>9.5</v>
      </c>
      <c r="J239" s="216"/>
      <c r="K239" s="195">
        <f t="shared" si="90"/>
        <v>9.5</v>
      </c>
      <c r="L239" s="226">
        <f t="shared" si="91"/>
        <v>0</v>
      </c>
      <c r="M239" s="218">
        <v>0</v>
      </c>
      <c r="N239" s="251">
        <f t="shared" si="92"/>
        <v>0</v>
      </c>
      <c r="O239" s="295"/>
      <c r="Q239" s="653"/>
      <c r="R239" s="667">
        <f t="shared" si="93"/>
        <v>0</v>
      </c>
      <c r="S239" s="329"/>
      <c r="T239" s="653"/>
      <c r="U239" s="667">
        <f t="shared" si="94"/>
        <v>0</v>
      </c>
      <c r="W239" s="653"/>
      <c r="X239" s="667">
        <f t="shared" si="95"/>
        <v>0</v>
      </c>
      <c r="Y239" s="329"/>
      <c r="Z239" s="653"/>
      <c r="AA239" s="667">
        <f t="shared" si="96"/>
        <v>0</v>
      </c>
    </row>
    <row r="240" spans="2:27" ht="17.25" customHeight="1">
      <c r="B240" s="382">
        <v>9781789275469</v>
      </c>
      <c r="C240" s="383" t="s">
        <v>2276</v>
      </c>
      <c r="D240" s="362" t="s">
        <v>1759</v>
      </c>
      <c r="E240" s="384" t="s">
        <v>17</v>
      </c>
      <c r="F240" s="385" t="s">
        <v>29</v>
      </c>
      <c r="G240" s="385" t="s">
        <v>212</v>
      </c>
      <c r="H240" s="463"/>
      <c r="I240" s="225">
        <v>37</v>
      </c>
      <c r="J240" s="216"/>
      <c r="K240" s="195">
        <f t="shared" si="90"/>
        <v>37</v>
      </c>
      <c r="L240" s="226">
        <f t="shared" si="91"/>
        <v>0</v>
      </c>
      <c r="M240" s="218">
        <v>0</v>
      </c>
      <c r="N240" s="251">
        <f t="shared" si="92"/>
        <v>0</v>
      </c>
      <c r="O240" s="295"/>
      <c r="Q240" s="653"/>
      <c r="R240" s="667">
        <f t="shared" si="93"/>
        <v>0</v>
      </c>
      <c r="S240" s="329"/>
      <c r="T240" s="653"/>
      <c r="U240" s="667">
        <f t="shared" si="94"/>
        <v>0</v>
      </c>
      <c r="W240" s="653"/>
      <c r="X240" s="667">
        <f t="shared" si="95"/>
        <v>0</v>
      </c>
      <c r="Y240" s="329"/>
      <c r="Z240" s="653"/>
      <c r="AA240" s="667">
        <f t="shared" si="96"/>
        <v>0</v>
      </c>
    </row>
    <row r="241" spans="2:27" ht="17.25" customHeight="1">
      <c r="B241" s="382">
        <v>9781789272529</v>
      </c>
      <c r="C241" s="383" t="s">
        <v>2277</v>
      </c>
      <c r="D241" s="362" t="s">
        <v>1759</v>
      </c>
      <c r="E241" s="384" t="s">
        <v>17</v>
      </c>
      <c r="F241" s="385" t="s">
        <v>29</v>
      </c>
      <c r="G241" s="385" t="s">
        <v>1532</v>
      </c>
      <c r="H241" s="463"/>
      <c r="I241" s="225">
        <v>27</v>
      </c>
      <c r="J241" s="216"/>
      <c r="K241" s="195">
        <f t="shared" si="90"/>
        <v>27</v>
      </c>
      <c r="L241" s="226">
        <f t="shared" si="91"/>
        <v>0</v>
      </c>
      <c r="M241" s="218">
        <v>0</v>
      </c>
      <c r="N241" s="251">
        <f t="shared" si="92"/>
        <v>0</v>
      </c>
      <c r="O241" s="295"/>
      <c r="Q241" s="653"/>
      <c r="R241" s="667">
        <f t="shared" si="93"/>
        <v>0</v>
      </c>
      <c r="S241" s="329"/>
      <c r="T241" s="653"/>
      <c r="U241" s="667">
        <f t="shared" si="94"/>
        <v>0</v>
      </c>
      <c r="W241" s="653"/>
      <c r="X241" s="667">
        <f t="shared" si="95"/>
        <v>0</v>
      </c>
      <c r="Y241" s="329"/>
      <c r="Z241" s="653"/>
      <c r="AA241" s="667">
        <f t="shared" si="96"/>
        <v>0</v>
      </c>
    </row>
    <row r="242" spans="2:27" ht="17.25" customHeight="1">
      <c r="B242" s="382">
        <v>9781789272536</v>
      </c>
      <c r="C242" s="383" t="s">
        <v>2278</v>
      </c>
      <c r="D242" s="362" t="s">
        <v>1759</v>
      </c>
      <c r="E242" s="384" t="s">
        <v>17</v>
      </c>
      <c r="F242" s="385" t="s">
        <v>29</v>
      </c>
      <c r="G242" s="385" t="s">
        <v>1533</v>
      </c>
      <c r="H242" s="463"/>
      <c r="I242" s="225">
        <v>30</v>
      </c>
      <c r="J242" s="216"/>
      <c r="K242" s="195">
        <f t="shared" ref="K242:K263" si="100">I242-(I242*J242)</f>
        <v>30</v>
      </c>
      <c r="L242" s="226">
        <f t="shared" ref="L242:L259" si="101">K242*H242</f>
        <v>0</v>
      </c>
      <c r="M242" s="218">
        <v>0</v>
      </c>
      <c r="N242" s="251">
        <f t="shared" ref="N242:N265" si="102">L242+(L242*M242)</f>
        <v>0</v>
      </c>
      <c r="O242" s="295"/>
      <c r="Q242" s="653"/>
      <c r="R242" s="667">
        <f t="shared" si="93"/>
        <v>0</v>
      </c>
      <c r="S242" s="329"/>
      <c r="T242" s="653"/>
      <c r="U242" s="667">
        <f t="shared" si="94"/>
        <v>0</v>
      </c>
      <c r="W242" s="653"/>
      <c r="X242" s="667">
        <f t="shared" si="95"/>
        <v>0</v>
      </c>
      <c r="Y242" s="329"/>
      <c r="Z242" s="653"/>
      <c r="AA242" s="667">
        <f t="shared" si="96"/>
        <v>0</v>
      </c>
    </row>
    <row r="243" spans="2:27" ht="17.25" customHeight="1">
      <c r="B243" s="382">
        <v>9781789272307</v>
      </c>
      <c r="C243" s="383" t="s">
        <v>2279</v>
      </c>
      <c r="D243" s="362" t="s">
        <v>1759</v>
      </c>
      <c r="E243" s="384" t="s">
        <v>17</v>
      </c>
      <c r="F243" s="385" t="s">
        <v>29</v>
      </c>
      <c r="G243" s="385" t="s">
        <v>1534</v>
      </c>
      <c r="H243" s="463"/>
      <c r="I243" s="225">
        <v>32</v>
      </c>
      <c r="J243" s="216"/>
      <c r="K243" s="195">
        <f t="shared" si="100"/>
        <v>32</v>
      </c>
      <c r="L243" s="226">
        <f t="shared" si="101"/>
        <v>0</v>
      </c>
      <c r="M243" s="218">
        <v>0</v>
      </c>
      <c r="N243" s="251">
        <f t="shared" si="102"/>
        <v>0</v>
      </c>
      <c r="O243" s="295"/>
      <c r="Q243" s="653"/>
      <c r="R243" s="667">
        <f t="shared" si="93"/>
        <v>0</v>
      </c>
      <c r="S243" s="329"/>
      <c r="T243" s="653"/>
      <c r="U243" s="667">
        <f t="shared" si="94"/>
        <v>0</v>
      </c>
      <c r="W243" s="653"/>
      <c r="X243" s="667">
        <f t="shared" si="95"/>
        <v>0</v>
      </c>
      <c r="Y243" s="329"/>
      <c r="Z243" s="653"/>
      <c r="AA243" s="667">
        <f t="shared" si="96"/>
        <v>0</v>
      </c>
    </row>
    <row r="244" spans="2:27" ht="17.25" customHeight="1">
      <c r="B244" s="382">
        <v>9781780909806</v>
      </c>
      <c r="C244" s="383" t="s">
        <v>2280</v>
      </c>
      <c r="D244" s="362" t="s">
        <v>1759</v>
      </c>
      <c r="E244" s="384" t="s">
        <v>17</v>
      </c>
      <c r="F244" s="385" t="s">
        <v>29</v>
      </c>
      <c r="G244" s="385" t="s">
        <v>213</v>
      </c>
      <c r="H244" s="463"/>
      <c r="I244" s="225">
        <v>37</v>
      </c>
      <c r="J244" s="216"/>
      <c r="K244" s="195">
        <f t="shared" si="100"/>
        <v>37</v>
      </c>
      <c r="L244" s="226">
        <f t="shared" si="101"/>
        <v>0</v>
      </c>
      <c r="M244" s="218">
        <v>0</v>
      </c>
      <c r="N244" s="251">
        <f t="shared" si="102"/>
        <v>0</v>
      </c>
      <c r="O244" s="295"/>
      <c r="Q244" s="653"/>
      <c r="R244" s="667">
        <f t="shared" si="93"/>
        <v>0</v>
      </c>
      <c r="S244" s="329"/>
      <c r="T244" s="653"/>
      <c r="U244" s="667">
        <f t="shared" si="94"/>
        <v>0</v>
      </c>
      <c r="W244" s="653"/>
      <c r="X244" s="667">
        <f t="shared" si="95"/>
        <v>0</v>
      </c>
      <c r="Y244" s="329"/>
      <c r="Z244" s="653"/>
      <c r="AA244" s="667">
        <f t="shared" si="96"/>
        <v>0</v>
      </c>
    </row>
    <row r="245" spans="2:27" ht="17.25" customHeight="1">
      <c r="B245" s="382">
        <v>9781780908212</v>
      </c>
      <c r="C245" s="383" t="s">
        <v>2281</v>
      </c>
      <c r="D245" s="362" t="s">
        <v>1759</v>
      </c>
      <c r="E245" s="384" t="s">
        <v>17</v>
      </c>
      <c r="F245" s="385" t="s">
        <v>29</v>
      </c>
      <c r="G245" s="385" t="s">
        <v>1535</v>
      </c>
      <c r="H245" s="463"/>
      <c r="I245" s="225">
        <v>30.5</v>
      </c>
      <c r="J245" s="216"/>
      <c r="K245" s="195">
        <f t="shared" si="100"/>
        <v>30.5</v>
      </c>
      <c r="L245" s="226">
        <f t="shared" si="101"/>
        <v>0</v>
      </c>
      <c r="M245" s="218">
        <v>0</v>
      </c>
      <c r="N245" s="251">
        <f t="shared" si="102"/>
        <v>0</v>
      </c>
      <c r="O245" s="295"/>
      <c r="Q245" s="653"/>
      <c r="R245" s="667">
        <f t="shared" si="93"/>
        <v>0</v>
      </c>
      <c r="S245" s="329"/>
      <c r="T245" s="653"/>
      <c r="U245" s="667">
        <f t="shared" si="94"/>
        <v>0</v>
      </c>
      <c r="W245" s="653"/>
      <c r="X245" s="667">
        <f t="shared" si="95"/>
        <v>0</v>
      </c>
      <c r="Y245" s="329"/>
      <c r="Z245" s="653"/>
      <c r="AA245" s="667">
        <f t="shared" si="96"/>
        <v>0</v>
      </c>
    </row>
    <row r="246" spans="2:27" ht="17.25" customHeight="1">
      <c r="B246" s="382">
        <v>9781780909783</v>
      </c>
      <c r="C246" s="383" t="s">
        <v>2282</v>
      </c>
      <c r="D246" s="362" t="s">
        <v>1759</v>
      </c>
      <c r="E246" s="384" t="s">
        <v>25</v>
      </c>
      <c r="F246" s="385" t="s">
        <v>29</v>
      </c>
      <c r="G246" s="385" t="s">
        <v>214</v>
      </c>
      <c r="H246" s="463"/>
      <c r="I246" s="225">
        <v>11</v>
      </c>
      <c r="J246" s="216"/>
      <c r="K246" s="195">
        <f t="shared" si="100"/>
        <v>11</v>
      </c>
      <c r="L246" s="226">
        <f t="shared" si="101"/>
        <v>0</v>
      </c>
      <c r="M246" s="218">
        <v>0</v>
      </c>
      <c r="N246" s="251">
        <f t="shared" si="102"/>
        <v>0</v>
      </c>
      <c r="O246" s="295"/>
      <c r="Q246" s="653"/>
      <c r="R246" s="667">
        <f t="shared" si="93"/>
        <v>0</v>
      </c>
      <c r="S246" s="329"/>
      <c r="T246" s="653"/>
      <c r="U246" s="667">
        <f t="shared" si="94"/>
        <v>0</v>
      </c>
      <c r="W246" s="653"/>
      <c r="X246" s="667">
        <f t="shared" si="95"/>
        <v>0</v>
      </c>
      <c r="Y246" s="329"/>
      <c r="Z246" s="653"/>
      <c r="AA246" s="667">
        <f t="shared" si="96"/>
        <v>0</v>
      </c>
    </row>
    <row r="247" spans="2:27" ht="17.25" customHeight="1">
      <c r="B247" s="382">
        <v>9781789279061</v>
      </c>
      <c r="C247" s="383" t="s">
        <v>2283</v>
      </c>
      <c r="D247" s="362" t="s">
        <v>1759</v>
      </c>
      <c r="E247" s="384" t="s">
        <v>17</v>
      </c>
      <c r="F247" s="385" t="s">
        <v>29</v>
      </c>
      <c r="G247" s="385" t="s">
        <v>215</v>
      </c>
      <c r="H247" s="463"/>
      <c r="I247" s="225">
        <v>33</v>
      </c>
      <c r="J247" s="216"/>
      <c r="K247" s="195">
        <f t="shared" si="100"/>
        <v>33</v>
      </c>
      <c r="L247" s="226">
        <f t="shared" si="101"/>
        <v>0</v>
      </c>
      <c r="M247" s="218">
        <v>0</v>
      </c>
      <c r="N247" s="251">
        <f t="shared" si="102"/>
        <v>0</v>
      </c>
      <c r="O247" s="295"/>
      <c r="Q247" s="653"/>
      <c r="R247" s="667">
        <f t="shared" si="93"/>
        <v>0</v>
      </c>
      <c r="S247" s="329"/>
      <c r="T247" s="653"/>
      <c r="U247" s="667">
        <f t="shared" si="94"/>
        <v>0</v>
      </c>
      <c r="W247" s="653"/>
      <c r="X247" s="667">
        <f t="shared" si="95"/>
        <v>0</v>
      </c>
      <c r="Y247" s="329"/>
      <c r="Z247" s="653"/>
      <c r="AA247" s="667">
        <f t="shared" si="96"/>
        <v>0</v>
      </c>
    </row>
    <row r="248" spans="2:27" ht="17.25" customHeight="1">
      <c r="B248" s="382">
        <v>9781789279085</v>
      </c>
      <c r="C248" s="383" t="s">
        <v>2284</v>
      </c>
      <c r="D248" s="362" t="s">
        <v>1759</v>
      </c>
      <c r="E248" s="384" t="s">
        <v>17</v>
      </c>
      <c r="F248" s="385" t="s">
        <v>29</v>
      </c>
      <c r="G248" s="385" t="s">
        <v>1536</v>
      </c>
      <c r="H248" s="463"/>
      <c r="I248" s="225">
        <v>25.5</v>
      </c>
      <c r="J248" s="216"/>
      <c r="K248" s="195">
        <f t="shared" si="100"/>
        <v>25.5</v>
      </c>
      <c r="L248" s="226">
        <f t="shared" si="101"/>
        <v>0</v>
      </c>
      <c r="M248" s="218">
        <v>0</v>
      </c>
      <c r="N248" s="251">
        <f t="shared" si="102"/>
        <v>0</v>
      </c>
      <c r="O248" s="295"/>
      <c r="Q248" s="653"/>
      <c r="R248" s="667">
        <f t="shared" si="93"/>
        <v>0</v>
      </c>
      <c r="S248" s="329"/>
      <c r="T248" s="653"/>
      <c r="U248" s="667">
        <f t="shared" si="94"/>
        <v>0</v>
      </c>
      <c r="W248" s="653"/>
      <c r="X248" s="667">
        <f t="shared" si="95"/>
        <v>0</v>
      </c>
      <c r="Y248" s="329"/>
      <c r="Z248" s="653"/>
      <c r="AA248" s="667">
        <f t="shared" si="96"/>
        <v>0</v>
      </c>
    </row>
    <row r="249" spans="2:27" ht="17.25" customHeight="1">
      <c r="B249" s="382">
        <v>9781789279108</v>
      </c>
      <c r="C249" s="383" t="s">
        <v>2285</v>
      </c>
      <c r="D249" s="362" t="s">
        <v>1759</v>
      </c>
      <c r="E249" s="384" t="s">
        <v>25</v>
      </c>
      <c r="F249" s="385" t="s">
        <v>29</v>
      </c>
      <c r="G249" s="385" t="s">
        <v>216</v>
      </c>
      <c r="H249" s="463"/>
      <c r="I249" s="225">
        <v>11</v>
      </c>
      <c r="J249" s="216"/>
      <c r="K249" s="195">
        <f t="shared" si="100"/>
        <v>11</v>
      </c>
      <c r="L249" s="226">
        <f t="shared" si="101"/>
        <v>0</v>
      </c>
      <c r="M249" s="218">
        <v>0</v>
      </c>
      <c r="N249" s="251">
        <f t="shared" si="102"/>
        <v>0</v>
      </c>
      <c r="O249" s="295"/>
      <c r="Q249" s="653"/>
      <c r="R249" s="667">
        <f t="shared" si="93"/>
        <v>0</v>
      </c>
      <c r="S249" s="329"/>
      <c r="T249" s="653"/>
      <c r="U249" s="667">
        <f t="shared" si="94"/>
        <v>0</v>
      </c>
      <c r="W249" s="653"/>
      <c r="X249" s="667">
        <f t="shared" si="95"/>
        <v>0</v>
      </c>
      <c r="Y249" s="329"/>
      <c r="Z249" s="653"/>
      <c r="AA249" s="667">
        <f t="shared" si="96"/>
        <v>0</v>
      </c>
    </row>
    <row r="250" spans="2:27" ht="17.25" customHeight="1">
      <c r="B250" s="382">
        <v>9781789279115</v>
      </c>
      <c r="C250" s="383" t="s">
        <v>2286</v>
      </c>
      <c r="D250" s="362" t="s">
        <v>1759</v>
      </c>
      <c r="E250" s="384" t="s">
        <v>25</v>
      </c>
      <c r="F250" s="385" t="s">
        <v>29</v>
      </c>
      <c r="G250" s="385" t="s">
        <v>1537</v>
      </c>
      <c r="H250" s="463"/>
      <c r="I250" s="225">
        <v>7</v>
      </c>
      <c r="J250" s="216"/>
      <c r="K250" s="195">
        <f t="shared" si="100"/>
        <v>7</v>
      </c>
      <c r="L250" s="226">
        <f t="shared" si="101"/>
        <v>0</v>
      </c>
      <c r="M250" s="218">
        <v>0</v>
      </c>
      <c r="N250" s="251">
        <f t="shared" si="102"/>
        <v>0</v>
      </c>
      <c r="O250" s="295"/>
      <c r="Q250" s="653"/>
      <c r="R250" s="667">
        <f t="shared" si="93"/>
        <v>0</v>
      </c>
      <c r="S250" s="329"/>
      <c r="T250" s="653"/>
      <c r="U250" s="667">
        <f t="shared" si="94"/>
        <v>0</v>
      </c>
      <c r="W250" s="653"/>
      <c r="X250" s="667">
        <f t="shared" si="95"/>
        <v>0</v>
      </c>
      <c r="Y250" s="329"/>
      <c r="Z250" s="653"/>
      <c r="AA250" s="667">
        <f t="shared" si="96"/>
        <v>0</v>
      </c>
    </row>
    <row r="251" spans="2:27" ht="17.25" customHeight="1">
      <c r="B251" s="125">
        <v>9780717199761</v>
      </c>
      <c r="C251" s="360" t="s">
        <v>217</v>
      </c>
      <c r="D251" s="362" t="s">
        <v>1759</v>
      </c>
      <c r="E251" s="361" t="s">
        <v>17</v>
      </c>
      <c r="F251" s="139" t="s">
        <v>37</v>
      </c>
      <c r="G251" s="139"/>
      <c r="H251" s="463"/>
      <c r="I251" s="225">
        <v>13.95</v>
      </c>
      <c r="J251" s="216"/>
      <c r="K251" s="195">
        <f t="shared" si="100"/>
        <v>13.95</v>
      </c>
      <c r="L251" s="226">
        <f t="shared" si="101"/>
        <v>0</v>
      </c>
      <c r="M251" s="218">
        <v>0</v>
      </c>
      <c r="N251" s="251">
        <f t="shared" si="102"/>
        <v>0</v>
      </c>
      <c r="O251" s="295"/>
      <c r="Q251" s="653"/>
      <c r="R251" s="667">
        <f t="shared" si="93"/>
        <v>0</v>
      </c>
      <c r="S251" s="329"/>
      <c r="T251" s="653"/>
      <c r="U251" s="667">
        <f t="shared" si="94"/>
        <v>0</v>
      </c>
      <c r="W251" s="653"/>
      <c r="X251" s="667">
        <f t="shared" si="95"/>
        <v>0</v>
      </c>
      <c r="Y251" s="329"/>
      <c r="Z251" s="653"/>
      <c r="AA251" s="667">
        <f t="shared" si="96"/>
        <v>0</v>
      </c>
    </row>
    <row r="252" spans="2:27" ht="17.25" customHeight="1">
      <c r="B252" s="125">
        <v>9780717190140</v>
      </c>
      <c r="C252" s="360" t="s">
        <v>218</v>
      </c>
      <c r="D252" s="362" t="s">
        <v>1759</v>
      </c>
      <c r="E252" s="361" t="s">
        <v>17</v>
      </c>
      <c r="F252" s="139" t="s">
        <v>37</v>
      </c>
      <c r="G252" s="139"/>
      <c r="H252" s="463"/>
      <c r="I252" s="225">
        <v>33.450000000000003</v>
      </c>
      <c r="J252" s="216"/>
      <c r="K252" s="195">
        <f t="shared" si="100"/>
        <v>33.450000000000003</v>
      </c>
      <c r="L252" s="226">
        <f t="shared" si="101"/>
        <v>0</v>
      </c>
      <c r="M252" s="218">
        <v>0</v>
      </c>
      <c r="N252" s="251">
        <f t="shared" si="102"/>
        <v>0</v>
      </c>
      <c r="O252" s="295"/>
      <c r="Q252" s="653"/>
      <c r="R252" s="667">
        <f t="shared" si="93"/>
        <v>0</v>
      </c>
      <c r="S252" s="329"/>
      <c r="T252" s="653"/>
      <c r="U252" s="667">
        <f t="shared" si="94"/>
        <v>0</v>
      </c>
      <c r="W252" s="653"/>
      <c r="X252" s="667">
        <f t="shared" si="95"/>
        <v>0</v>
      </c>
      <c r="Y252" s="329"/>
      <c r="Z252" s="653"/>
      <c r="AA252" s="667">
        <f t="shared" si="96"/>
        <v>0</v>
      </c>
    </row>
    <row r="253" spans="2:27" ht="17.25" customHeight="1">
      <c r="B253" s="125">
        <v>9780717190164</v>
      </c>
      <c r="C253" s="360" t="s">
        <v>219</v>
      </c>
      <c r="D253" s="362" t="s">
        <v>1759</v>
      </c>
      <c r="E253" s="361" t="s">
        <v>17</v>
      </c>
      <c r="F253" s="139" t="s">
        <v>37</v>
      </c>
      <c r="G253" s="139"/>
      <c r="H253" s="463"/>
      <c r="I253" s="225">
        <v>31.45</v>
      </c>
      <c r="J253" s="216"/>
      <c r="K253" s="195">
        <f t="shared" si="100"/>
        <v>31.45</v>
      </c>
      <c r="L253" s="226">
        <f t="shared" si="101"/>
        <v>0</v>
      </c>
      <c r="M253" s="218">
        <v>0</v>
      </c>
      <c r="N253" s="251">
        <f t="shared" si="102"/>
        <v>0</v>
      </c>
      <c r="O253" s="295"/>
      <c r="Q253" s="653"/>
      <c r="R253" s="667">
        <f t="shared" si="93"/>
        <v>0</v>
      </c>
      <c r="S253" s="329"/>
      <c r="T253" s="653"/>
      <c r="U253" s="667">
        <f t="shared" si="94"/>
        <v>0</v>
      </c>
      <c r="W253" s="653"/>
      <c r="X253" s="667">
        <f t="shared" si="95"/>
        <v>0</v>
      </c>
      <c r="Y253" s="329"/>
      <c r="Z253" s="653"/>
      <c r="AA253" s="667">
        <f t="shared" si="96"/>
        <v>0</v>
      </c>
    </row>
    <row r="254" spans="2:27" ht="17.25" customHeight="1">
      <c r="B254" s="125">
        <v>9780717153565</v>
      </c>
      <c r="C254" s="360" t="s">
        <v>220</v>
      </c>
      <c r="D254" s="362" t="s">
        <v>1759</v>
      </c>
      <c r="E254" s="361" t="s">
        <v>17</v>
      </c>
      <c r="F254" s="139" t="s">
        <v>37</v>
      </c>
      <c r="G254" s="139"/>
      <c r="H254" s="463"/>
      <c r="I254" s="225">
        <v>32.950000000000003</v>
      </c>
      <c r="J254" s="216"/>
      <c r="K254" s="195">
        <f t="shared" si="100"/>
        <v>32.950000000000003</v>
      </c>
      <c r="L254" s="226">
        <f t="shared" si="101"/>
        <v>0</v>
      </c>
      <c r="M254" s="218">
        <v>0</v>
      </c>
      <c r="N254" s="251">
        <f t="shared" si="102"/>
        <v>0</v>
      </c>
      <c r="O254" s="295"/>
      <c r="Q254" s="653"/>
      <c r="R254" s="667">
        <f t="shared" si="93"/>
        <v>0</v>
      </c>
      <c r="S254" s="329"/>
      <c r="T254" s="653"/>
      <c r="U254" s="667">
        <f t="shared" si="94"/>
        <v>0</v>
      </c>
      <c r="W254" s="653"/>
      <c r="X254" s="667">
        <f t="shared" si="95"/>
        <v>0</v>
      </c>
      <c r="Y254" s="329"/>
      <c r="Z254" s="653"/>
      <c r="AA254" s="667">
        <f t="shared" si="96"/>
        <v>0</v>
      </c>
    </row>
    <row r="255" spans="2:27" ht="17.25" customHeight="1">
      <c r="B255" s="125">
        <v>9780717154289</v>
      </c>
      <c r="C255" s="360" t="s">
        <v>221</v>
      </c>
      <c r="D255" s="362" t="s">
        <v>1759</v>
      </c>
      <c r="E255" s="361" t="s">
        <v>17</v>
      </c>
      <c r="F255" s="139" t="s">
        <v>37</v>
      </c>
      <c r="G255" s="139"/>
      <c r="H255" s="463"/>
      <c r="I255" s="225">
        <v>31.95</v>
      </c>
      <c r="J255" s="216"/>
      <c r="K255" s="195">
        <f t="shared" si="100"/>
        <v>31.95</v>
      </c>
      <c r="L255" s="226">
        <f t="shared" si="101"/>
        <v>0</v>
      </c>
      <c r="M255" s="218">
        <v>0</v>
      </c>
      <c r="N255" s="251">
        <f t="shared" si="102"/>
        <v>0</v>
      </c>
      <c r="O255" s="295"/>
      <c r="Q255" s="653"/>
      <c r="R255" s="667">
        <f t="shared" si="93"/>
        <v>0</v>
      </c>
      <c r="S255" s="329"/>
      <c r="T255" s="653"/>
      <c r="U255" s="667">
        <f t="shared" si="94"/>
        <v>0</v>
      </c>
      <c r="W255" s="653"/>
      <c r="X255" s="667">
        <f t="shared" si="95"/>
        <v>0</v>
      </c>
      <c r="Y255" s="329"/>
      <c r="Z255" s="653"/>
      <c r="AA255" s="667">
        <f t="shared" si="96"/>
        <v>0</v>
      </c>
    </row>
    <row r="256" spans="2:27" ht="17.25" customHeight="1">
      <c r="B256" s="125">
        <v>9780717190683</v>
      </c>
      <c r="C256" s="359" t="s">
        <v>239</v>
      </c>
      <c r="D256" s="362" t="s">
        <v>1759</v>
      </c>
      <c r="E256" s="361"/>
      <c r="F256" s="362" t="s">
        <v>187</v>
      </c>
      <c r="G256" s="139"/>
      <c r="H256" s="463"/>
      <c r="I256" s="225">
        <v>10.95</v>
      </c>
      <c r="J256" s="216"/>
      <c r="K256" s="195">
        <f t="shared" si="100"/>
        <v>10.95</v>
      </c>
      <c r="L256" s="226">
        <f t="shared" si="101"/>
        <v>0</v>
      </c>
      <c r="M256" s="218">
        <v>0</v>
      </c>
      <c r="N256" s="251">
        <f t="shared" si="102"/>
        <v>0</v>
      </c>
      <c r="O256" s="295"/>
      <c r="Q256" s="653"/>
      <c r="R256" s="667">
        <f t="shared" si="93"/>
        <v>0</v>
      </c>
      <c r="S256" s="329"/>
      <c r="T256" s="653"/>
      <c r="U256" s="667">
        <f t="shared" si="94"/>
        <v>0</v>
      </c>
      <c r="W256" s="653"/>
      <c r="X256" s="667">
        <f t="shared" si="95"/>
        <v>0</v>
      </c>
      <c r="Y256" s="329"/>
      <c r="Z256" s="653"/>
      <c r="AA256" s="667">
        <f t="shared" si="96"/>
        <v>0</v>
      </c>
    </row>
    <row r="257" spans="2:27" ht="17.25" customHeight="1">
      <c r="B257" s="125">
        <v>9780717190690</v>
      </c>
      <c r="C257" s="359" t="s">
        <v>240</v>
      </c>
      <c r="D257" s="362" t="s">
        <v>1759</v>
      </c>
      <c r="E257" s="361"/>
      <c r="F257" s="362" t="s">
        <v>187</v>
      </c>
      <c r="G257" s="139"/>
      <c r="H257" s="463"/>
      <c r="I257" s="225">
        <v>10.95</v>
      </c>
      <c r="J257" s="216"/>
      <c r="K257" s="195">
        <f t="shared" si="100"/>
        <v>10.95</v>
      </c>
      <c r="L257" s="226">
        <f t="shared" si="101"/>
        <v>0</v>
      </c>
      <c r="M257" s="218">
        <v>0</v>
      </c>
      <c r="N257" s="251">
        <f t="shared" si="102"/>
        <v>0</v>
      </c>
      <c r="O257" s="295"/>
      <c r="Q257" s="653"/>
      <c r="R257" s="667">
        <f t="shared" si="93"/>
        <v>0</v>
      </c>
      <c r="S257" s="329"/>
      <c r="T257" s="653"/>
      <c r="U257" s="667">
        <f t="shared" si="94"/>
        <v>0</v>
      </c>
      <c r="W257" s="653"/>
      <c r="X257" s="667">
        <f t="shared" si="95"/>
        <v>0</v>
      </c>
      <c r="Y257" s="329"/>
      <c r="Z257" s="653"/>
      <c r="AA257" s="667">
        <f t="shared" si="96"/>
        <v>0</v>
      </c>
    </row>
    <row r="258" spans="2:27" ht="17.25" customHeight="1">
      <c r="B258" s="125">
        <v>9780717190706</v>
      </c>
      <c r="C258" s="359" t="s">
        <v>241</v>
      </c>
      <c r="D258" s="362" t="s">
        <v>1759</v>
      </c>
      <c r="E258" s="361"/>
      <c r="F258" s="362" t="s">
        <v>187</v>
      </c>
      <c r="G258" s="139"/>
      <c r="H258" s="463"/>
      <c r="I258" s="225">
        <v>10.95</v>
      </c>
      <c r="J258" s="216"/>
      <c r="K258" s="195">
        <f t="shared" si="100"/>
        <v>10.95</v>
      </c>
      <c r="L258" s="226">
        <f t="shared" si="101"/>
        <v>0</v>
      </c>
      <c r="M258" s="218">
        <v>0</v>
      </c>
      <c r="N258" s="251">
        <f t="shared" si="102"/>
        <v>0</v>
      </c>
      <c r="O258" s="295"/>
      <c r="Q258" s="653"/>
      <c r="R258" s="667">
        <f t="shared" si="93"/>
        <v>0</v>
      </c>
      <c r="S258" s="329"/>
      <c r="T258" s="653"/>
      <c r="U258" s="667">
        <f t="shared" si="94"/>
        <v>0</v>
      </c>
      <c r="W258" s="653"/>
      <c r="X258" s="667">
        <f t="shared" si="95"/>
        <v>0</v>
      </c>
      <c r="Y258" s="329"/>
      <c r="Z258" s="653"/>
      <c r="AA258" s="667">
        <f t="shared" si="96"/>
        <v>0</v>
      </c>
    </row>
    <row r="259" spans="2:27" ht="17.25" customHeight="1">
      <c r="B259" s="125">
        <v>9780717190713</v>
      </c>
      <c r="C259" s="359" t="s">
        <v>242</v>
      </c>
      <c r="D259" s="362" t="s">
        <v>1759</v>
      </c>
      <c r="E259" s="361"/>
      <c r="F259" s="362" t="s">
        <v>187</v>
      </c>
      <c r="G259" s="139"/>
      <c r="H259" s="463"/>
      <c r="I259" s="225">
        <v>10.95</v>
      </c>
      <c r="J259" s="216"/>
      <c r="K259" s="195">
        <f t="shared" si="100"/>
        <v>10.95</v>
      </c>
      <c r="L259" s="226">
        <f t="shared" si="101"/>
        <v>0</v>
      </c>
      <c r="M259" s="218">
        <v>0</v>
      </c>
      <c r="N259" s="251">
        <f t="shared" si="102"/>
        <v>0</v>
      </c>
      <c r="O259" s="295"/>
      <c r="Q259" s="653"/>
      <c r="R259" s="667">
        <f t="shared" si="93"/>
        <v>0</v>
      </c>
      <c r="S259" s="329"/>
      <c r="T259" s="653"/>
      <c r="U259" s="667">
        <f t="shared" si="94"/>
        <v>0</v>
      </c>
      <c r="W259" s="653"/>
      <c r="X259" s="667">
        <f t="shared" si="95"/>
        <v>0</v>
      </c>
      <c r="Y259" s="329"/>
      <c r="Z259" s="653"/>
      <c r="AA259" s="667">
        <f t="shared" si="96"/>
        <v>0</v>
      </c>
    </row>
    <row r="260" spans="2:27" ht="17.25" customHeight="1">
      <c r="B260" s="125">
        <v>9781907330490</v>
      </c>
      <c r="C260" s="359" t="s">
        <v>2197</v>
      </c>
      <c r="D260" s="362" t="s">
        <v>1759</v>
      </c>
      <c r="E260" s="361" t="s">
        <v>17</v>
      </c>
      <c r="F260" s="362" t="s">
        <v>2189</v>
      </c>
      <c r="G260" s="139" t="s">
        <v>2198</v>
      </c>
      <c r="H260" s="463"/>
      <c r="I260" s="225">
        <v>12.7</v>
      </c>
      <c r="J260" s="216"/>
      <c r="K260" s="195">
        <f t="shared" si="100"/>
        <v>12.7</v>
      </c>
      <c r="L260" s="226">
        <v>0</v>
      </c>
      <c r="M260" s="218">
        <v>0</v>
      </c>
      <c r="N260" s="251">
        <f t="shared" si="102"/>
        <v>0</v>
      </c>
      <c r="O260" s="295"/>
      <c r="Q260" s="653"/>
      <c r="R260" s="667">
        <f t="shared" si="93"/>
        <v>0</v>
      </c>
      <c r="S260" s="329"/>
      <c r="T260" s="653"/>
      <c r="U260" s="667">
        <f t="shared" si="94"/>
        <v>0</v>
      </c>
      <c r="W260" s="653"/>
      <c r="X260" s="667">
        <f t="shared" si="95"/>
        <v>0</v>
      </c>
      <c r="Y260" s="329"/>
      <c r="Z260" s="653"/>
      <c r="AA260" s="667">
        <f t="shared" si="96"/>
        <v>0</v>
      </c>
    </row>
    <row r="261" spans="2:27" ht="17.25" customHeight="1">
      <c r="B261" s="125">
        <v>9781907330506</v>
      </c>
      <c r="C261" s="359" t="s">
        <v>2199</v>
      </c>
      <c r="D261" s="362" t="s">
        <v>1759</v>
      </c>
      <c r="E261" s="361" t="s">
        <v>17</v>
      </c>
      <c r="F261" s="362" t="s">
        <v>2189</v>
      </c>
      <c r="G261" s="139" t="s">
        <v>2200</v>
      </c>
      <c r="H261" s="463"/>
      <c r="I261" s="225">
        <v>12.7</v>
      </c>
      <c r="J261" s="216"/>
      <c r="K261" s="195">
        <f t="shared" si="100"/>
        <v>12.7</v>
      </c>
      <c r="L261" s="226">
        <v>0</v>
      </c>
      <c r="M261" s="218">
        <v>0</v>
      </c>
      <c r="N261" s="251">
        <f t="shared" si="102"/>
        <v>0</v>
      </c>
      <c r="O261" s="295"/>
      <c r="Q261" s="653"/>
      <c r="R261" s="667">
        <f t="shared" si="93"/>
        <v>0</v>
      </c>
      <c r="S261" s="329"/>
      <c r="T261" s="653"/>
      <c r="U261" s="667">
        <f t="shared" si="94"/>
        <v>0</v>
      </c>
      <c r="W261" s="653"/>
      <c r="X261" s="667">
        <f t="shared" si="95"/>
        <v>0</v>
      </c>
      <c r="Y261" s="329"/>
      <c r="Z261" s="653"/>
      <c r="AA261" s="667">
        <f t="shared" si="96"/>
        <v>0</v>
      </c>
    </row>
    <row r="262" spans="2:27" ht="17.25" customHeight="1">
      <c r="B262" s="125"/>
      <c r="C262" s="359" t="s">
        <v>2616</v>
      </c>
      <c r="D262" s="362" t="s">
        <v>1759</v>
      </c>
      <c r="E262" s="361"/>
      <c r="F262" s="362" t="s">
        <v>2189</v>
      </c>
      <c r="G262" s="139"/>
      <c r="H262" s="463"/>
      <c r="I262" s="225">
        <v>9.5</v>
      </c>
      <c r="J262" s="216"/>
      <c r="K262" s="195">
        <f t="shared" si="100"/>
        <v>9.5</v>
      </c>
      <c r="L262" s="226">
        <v>0</v>
      </c>
      <c r="M262" s="218">
        <v>0</v>
      </c>
      <c r="N262" s="251">
        <f t="shared" si="102"/>
        <v>0</v>
      </c>
      <c r="O262" s="295"/>
      <c r="Q262" s="653"/>
      <c r="R262" s="667">
        <f t="shared" si="93"/>
        <v>0</v>
      </c>
      <c r="S262" s="329"/>
      <c r="T262" s="653"/>
      <c r="U262" s="667">
        <f t="shared" si="94"/>
        <v>0</v>
      </c>
      <c r="W262" s="653"/>
      <c r="X262" s="667">
        <f t="shared" si="95"/>
        <v>0</v>
      </c>
      <c r="Y262" s="329"/>
      <c r="Z262" s="653"/>
      <c r="AA262" s="667">
        <f t="shared" si="96"/>
        <v>0</v>
      </c>
    </row>
    <row r="263" spans="2:27" s="329" customFormat="1" ht="17.25" customHeight="1">
      <c r="B263" s="86"/>
      <c r="C263" s="131" t="s">
        <v>189</v>
      </c>
      <c r="D263" s="131"/>
      <c r="E263" s="129"/>
      <c r="F263" s="84"/>
      <c r="G263" s="85"/>
      <c r="H263" s="463"/>
      <c r="I263" s="222"/>
      <c r="J263" s="216"/>
      <c r="K263" s="302">
        <f t="shared" si="100"/>
        <v>0</v>
      </c>
      <c r="L263" s="226">
        <v>0</v>
      </c>
      <c r="M263" s="218">
        <v>0</v>
      </c>
      <c r="N263" s="251">
        <f t="shared" si="102"/>
        <v>0</v>
      </c>
      <c r="O263" s="295"/>
      <c r="Q263" s="653"/>
      <c r="R263" s="667">
        <f t="shared" si="93"/>
        <v>0</v>
      </c>
      <c r="T263" s="653"/>
      <c r="U263" s="667">
        <f t="shared" si="94"/>
        <v>0</v>
      </c>
      <c r="W263" s="653"/>
      <c r="X263" s="667">
        <f t="shared" si="95"/>
        <v>0</v>
      </c>
      <c r="Z263" s="653"/>
      <c r="AA263" s="667">
        <f t="shared" si="96"/>
        <v>0</v>
      </c>
    </row>
    <row r="264" spans="2:27" s="329" customFormat="1" ht="17.25" customHeight="1">
      <c r="B264" s="117"/>
      <c r="C264" s="308"/>
      <c r="D264" s="131"/>
      <c r="E264" s="150"/>
      <c r="F264" s="84"/>
      <c r="G264" s="79"/>
      <c r="H264" s="463"/>
      <c r="I264" s="299"/>
      <c r="J264" s="216"/>
      <c r="K264" s="302">
        <f t="shared" ref="K264" si="103">I264-(I264*J264)</f>
        <v>0</v>
      </c>
      <c r="L264" s="303">
        <f t="shared" ref="L264" si="104">K264*H264</f>
        <v>0</v>
      </c>
      <c r="M264" s="218">
        <v>0</v>
      </c>
      <c r="N264" s="251">
        <f t="shared" si="102"/>
        <v>0</v>
      </c>
      <c r="O264" s="295"/>
      <c r="Q264" s="653"/>
      <c r="R264" s="667">
        <f t="shared" si="93"/>
        <v>0</v>
      </c>
      <c r="T264" s="653"/>
      <c r="U264" s="667">
        <f t="shared" si="94"/>
        <v>0</v>
      </c>
      <c r="W264" s="653"/>
      <c r="X264" s="667">
        <f t="shared" si="95"/>
        <v>0</v>
      </c>
      <c r="Z264" s="653"/>
      <c r="AA264" s="667">
        <f t="shared" si="96"/>
        <v>0</v>
      </c>
    </row>
    <row r="265" spans="2:27" s="329" customFormat="1" ht="17.25" customHeight="1">
      <c r="B265" s="117"/>
      <c r="C265" s="308"/>
      <c r="D265" s="131"/>
      <c r="E265" s="150"/>
      <c r="F265" s="84"/>
      <c r="G265" s="79"/>
      <c r="H265" s="463"/>
      <c r="I265" s="299"/>
      <c r="J265" s="216"/>
      <c r="K265" s="302">
        <f t="shared" ref="K265:K266" si="105">I265-(I265*J265)</f>
        <v>0</v>
      </c>
      <c r="L265" s="303">
        <f t="shared" ref="L265:L266" si="106">K265*H265</f>
        <v>0</v>
      </c>
      <c r="M265" s="218">
        <v>0</v>
      </c>
      <c r="N265" s="251">
        <f t="shared" si="102"/>
        <v>0</v>
      </c>
      <c r="O265" s="295"/>
      <c r="Q265" s="653"/>
      <c r="R265" s="667">
        <f t="shared" si="93"/>
        <v>0</v>
      </c>
      <c r="T265" s="653"/>
      <c r="U265" s="667">
        <f t="shared" si="94"/>
        <v>0</v>
      </c>
      <c r="W265" s="653"/>
      <c r="X265" s="667">
        <f t="shared" si="95"/>
        <v>0</v>
      </c>
      <c r="Z265" s="653"/>
      <c r="AA265" s="667">
        <f t="shared" si="96"/>
        <v>0</v>
      </c>
    </row>
    <row r="266" spans="2:27" s="329" customFormat="1" ht="17.25" customHeight="1">
      <c r="B266" s="117"/>
      <c r="C266" s="308"/>
      <c r="D266" s="131"/>
      <c r="E266" s="150"/>
      <c r="F266" s="84"/>
      <c r="G266" s="79"/>
      <c r="H266" s="463"/>
      <c r="I266" s="299"/>
      <c r="J266" s="216"/>
      <c r="K266" s="302">
        <f t="shared" si="105"/>
        <v>0</v>
      </c>
      <c r="L266" s="303">
        <f t="shared" si="106"/>
        <v>0</v>
      </c>
      <c r="M266" s="218">
        <v>0</v>
      </c>
      <c r="N266" s="304">
        <f t="shared" ref="N266" si="107">L266+(L266*M266)</f>
        <v>0</v>
      </c>
      <c r="O266" s="295"/>
      <c r="Q266" s="653"/>
      <c r="R266" s="667">
        <f t="shared" si="93"/>
        <v>0</v>
      </c>
      <c r="T266" s="653"/>
      <c r="U266" s="667">
        <f t="shared" si="94"/>
        <v>0</v>
      </c>
      <c r="W266" s="653"/>
      <c r="X266" s="667">
        <f t="shared" si="95"/>
        <v>0</v>
      </c>
      <c r="Z266" s="653"/>
      <c r="AA266" s="667">
        <f t="shared" si="96"/>
        <v>0</v>
      </c>
    </row>
    <row r="267" spans="2:27" s="329" customFormat="1" ht="17.25" customHeight="1">
      <c r="B267" s="438"/>
      <c r="C267" s="481" t="s">
        <v>1477</v>
      </c>
      <c r="D267" s="634"/>
      <c r="E267" s="471"/>
      <c r="F267" s="472"/>
      <c r="G267" s="473"/>
      <c r="H267" s="474"/>
      <c r="I267" s="475"/>
      <c r="J267" s="476"/>
      <c r="K267" s="477"/>
      <c r="L267" s="478"/>
      <c r="M267" s="479"/>
      <c r="N267" s="479"/>
      <c r="O267" s="480"/>
      <c r="Q267" s="809"/>
      <c r="S267" s="809"/>
      <c r="U267" s="809"/>
      <c r="W267" s="809"/>
    </row>
    <row r="268" spans="2:27" ht="17.25" customHeight="1">
      <c r="B268" s="167" t="s">
        <v>250</v>
      </c>
      <c r="C268" s="126"/>
      <c r="D268" s="169"/>
      <c r="E268" s="169"/>
      <c r="F268" s="126"/>
      <c r="G268" s="126"/>
      <c r="H268" s="261">
        <f>SUM(H211:H267)</f>
        <v>0</v>
      </c>
      <c r="I268" s="459"/>
      <c r="J268" s="192"/>
      <c r="K268" s="192"/>
      <c r="L268" s="227">
        <f>SUM(L211:L267)</f>
        <v>0</v>
      </c>
      <c r="M268" s="170"/>
      <c r="N268" s="239">
        <f>SUM(N211:N267)</f>
        <v>0</v>
      </c>
      <c r="O268" s="86"/>
      <c r="Q268" s="809"/>
      <c r="S268" s="809"/>
      <c r="U268" s="809"/>
      <c r="W268" s="809"/>
      <c r="X268" s="329"/>
      <c r="Y268" s="329"/>
      <c r="Z268" s="329"/>
      <c r="AA268" s="329"/>
    </row>
    <row r="269" spans="2:27" ht="17.25" customHeight="1">
      <c r="B269" s="1"/>
      <c r="C269" s="7"/>
      <c r="D269" s="7"/>
      <c r="E269" s="2"/>
      <c r="F269" s="9"/>
      <c r="G269" s="9"/>
      <c r="H269" s="8"/>
      <c r="M269" s="161"/>
      <c r="N269" s="161"/>
      <c r="O269" s="9"/>
      <c r="Q269" s="809"/>
      <c r="S269" s="809"/>
      <c r="U269" s="809"/>
      <c r="W269" s="809"/>
      <c r="X269" s="329"/>
      <c r="Y269" s="329"/>
      <c r="Z269" s="329"/>
      <c r="AA269" s="329"/>
    </row>
    <row r="270" spans="2:27" ht="30" customHeight="1">
      <c r="B270" s="754" t="s">
        <v>251</v>
      </c>
      <c r="C270" s="754"/>
      <c r="D270" s="754"/>
      <c r="E270" s="754"/>
      <c r="F270" s="754"/>
      <c r="G270" s="754"/>
      <c r="H270" s="754"/>
      <c r="I270" s="754"/>
      <c r="J270" s="754"/>
      <c r="K270" s="754"/>
      <c r="L270" s="754"/>
      <c r="M270" s="754"/>
      <c r="N270" s="754"/>
      <c r="O270" s="754"/>
      <c r="Q270" s="809"/>
      <c r="S270" s="809"/>
      <c r="U270" s="809"/>
      <c r="W270" s="809"/>
      <c r="X270" s="329"/>
      <c r="Y270" s="329"/>
      <c r="Z270" s="329"/>
      <c r="AA270" s="329"/>
    </row>
    <row r="271" spans="2:27" s="22" customFormat="1" ht="30" customHeight="1">
      <c r="B271" s="105" t="s">
        <v>10</v>
      </c>
      <c r="C271" s="165" t="s">
        <v>11</v>
      </c>
      <c r="D271" s="165" t="s">
        <v>1756</v>
      </c>
      <c r="E271" s="165" t="s">
        <v>12</v>
      </c>
      <c r="F271" s="166" t="s">
        <v>13</v>
      </c>
      <c r="G271" s="165" t="s">
        <v>14</v>
      </c>
      <c r="H271" s="260" t="s">
        <v>15</v>
      </c>
      <c r="I271" s="458" t="s">
        <v>1480</v>
      </c>
      <c r="J271" s="177" t="s">
        <v>1461</v>
      </c>
      <c r="K271" s="177" t="s">
        <v>1462</v>
      </c>
      <c r="L271" s="177" t="s">
        <v>1463</v>
      </c>
      <c r="M271" s="221" t="s">
        <v>1479</v>
      </c>
      <c r="N271" s="221" t="s">
        <v>1481</v>
      </c>
      <c r="O271" s="165" t="s">
        <v>1478</v>
      </c>
      <c r="Q271" s="757" t="s">
        <v>1753</v>
      </c>
      <c r="R271" s="758"/>
      <c r="S271" s="344"/>
      <c r="T271" s="757" t="s">
        <v>1754</v>
      </c>
      <c r="U271" s="758"/>
      <c r="V271" s="344"/>
      <c r="W271" s="757" t="s">
        <v>1755</v>
      </c>
      <c r="X271" s="758"/>
      <c r="Y271" s="344"/>
      <c r="Z271" s="759" t="s">
        <v>1500</v>
      </c>
      <c r="AA271" s="760"/>
    </row>
    <row r="272" spans="2:27" ht="17.25" customHeight="1">
      <c r="B272" s="125">
        <v>9781859719264</v>
      </c>
      <c r="C272" s="425" t="s">
        <v>274</v>
      </c>
      <c r="D272" s="362" t="s">
        <v>1760</v>
      </c>
      <c r="E272" s="426" t="s">
        <v>25</v>
      </c>
      <c r="F272" s="427" t="s">
        <v>91</v>
      </c>
      <c r="G272" s="366" t="s">
        <v>275</v>
      </c>
      <c r="H272" s="463"/>
      <c r="I272" s="410">
        <v>15</v>
      </c>
      <c r="J272" s="216"/>
      <c r="K272" s="195">
        <f t="shared" ref="K272:K311" si="108">I272-(I272*J272)</f>
        <v>15</v>
      </c>
      <c r="L272" s="226">
        <f t="shared" ref="L272:L311" si="109">K272*H272</f>
        <v>0</v>
      </c>
      <c r="M272" s="218">
        <v>0</v>
      </c>
      <c r="N272" s="251">
        <f t="shared" ref="N272:N311" si="110">L272+(L272*M272)</f>
        <v>0</v>
      </c>
      <c r="O272" s="295"/>
      <c r="Q272" s="653"/>
      <c r="R272" s="667">
        <f t="shared" ref="R272:R314" si="111">IF(Q272="YES",$H272,0)</f>
        <v>0</v>
      </c>
      <c r="S272" s="329"/>
      <c r="T272" s="653"/>
      <c r="U272" s="667">
        <f t="shared" ref="U272:U314" si="112">IF(T272="YES",$H272,0)</f>
        <v>0</v>
      </c>
      <c r="W272" s="653"/>
      <c r="X272" s="667">
        <f t="shared" ref="X272:X314" si="113">IF(W272="YES",$H272,0)</f>
        <v>0</v>
      </c>
      <c r="Y272" s="329"/>
      <c r="Z272" s="653"/>
      <c r="AA272" s="667">
        <f t="shared" ref="AA272:AA314" si="114">IF(Z272="YES",$H272,0)</f>
        <v>0</v>
      </c>
    </row>
    <row r="273" spans="2:27" ht="17.25" customHeight="1">
      <c r="B273" s="125">
        <v>9781859716706</v>
      </c>
      <c r="C273" s="409" t="s">
        <v>276</v>
      </c>
      <c r="D273" s="362" t="s">
        <v>1760</v>
      </c>
      <c r="E273" s="426" t="s">
        <v>25</v>
      </c>
      <c r="F273" s="427" t="s">
        <v>91</v>
      </c>
      <c r="G273" s="366" t="s">
        <v>277</v>
      </c>
      <c r="H273" s="463"/>
      <c r="I273" s="410">
        <v>16.5</v>
      </c>
      <c r="J273" s="216"/>
      <c r="K273" s="195">
        <f t="shared" si="108"/>
        <v>16.5</v>
      </c>
      <c r="L273" s="226">
        <f t="shared" si="109"/>
        <v>0</v>
      </c>
      <c r="M273" s="218">
        <v>0</v>
      </c>
      <c r="N273" s="251">
        <f t="shared" si="110"/>
        <v>0</v>
      </c>
      <c r="O273" s="295"/>
      <c r="Q273" s="653"/>
      <c r="R273" s="667">
        <f t="shared" si="111"/>
        <v>0</v>
      </c>
      <c r="S273" s="329"/>
      <c r="T273" s="653"/>
      <c r="U273" s="667">
        <f t="shared" si="112"/>
        <v>0</v>
      </c>
      <c r="W273" s="653"/>
      <c r="X273" s="667">
        <f t="shared" si="113"/>
        <v>0</v>
      </c>
      <c r="Y273" s="329"/>
      <c r="Z273" s="653"/>
      <c r="AA273" s="667">
        <f t="shared" si="114"/>
        <v>0</v>
      </c>
    </row>
    <row r="274" spans="2:27" ht="17.25" customHeight="1">
      <c r="B274" s="125">
        <v>9781857915655</v>
      </c>
      <c r="C274" s="409" t="s">
        <v>278</v>
      </c>
      <c r="D274" s="362" t="s">
        <v>1760</v>
      </c>
      <c r="E274" s="426" t="s">
        <v>25</v>
      </c>
      <c r="F274" s="427" t="s">
        <v>91</v>
      </c>
      <c r="G274" s="366" t="s">
        <v>279</v>
      </c>
      <c r="H274" s="463"/>
      <c r="I274" s="410">
        <v>16.8</v>
      </c>
      <c r="J274" s="216"/>
      <c r="K274" s="195">
        <f t="shared" si="108"/>
        <v>16.8</v>
      </c>
      <c r="L274" s="226">
        <f t="shared" si="109"/>
        <v>0</v>
      </c>
      <c r="M274" s="218">
        <v>0</v>
      </c>
      <c r="N274" s="251">
        <f t="shared" si="110"/>
        <v>0</v>
      </c>
      <c r="O274" s="295"/>
      <c r="Q274" s="653"/>
      <c r="R274" s="667">
        <f t="shared" si="111"/>
        <v>0</v>
      </c>
      <c r="S274" s="329"/>
      <c r="T274" s="653"/>
      <c r="U274" s="667">
        <f t="shared" si="112"/>
        <v>0</v>
      </c>
      <c r="W274" s="653"/>
      <c r="X274" s="667">
        <f t="shared" si="113"/>
        <v>0</v>
      </c>
      <c r="Y274" s="329"/>
      <c r="Z274" s="653"/>
      <c r="AA274" s="667">
        <f t="shared" si="114"/>
        <v>0</v>
      </c>
    </row>
    <row r="275" spans="2:27" ht="17.25" customHeight="1">
      <c r="B275" s="125">
        <v>9781857917444</v>
      </c>
      <c r="C275" s="409" t="s">
        <v>280</v>
      </c>
      <c r="D275" s="362" t="s">
        <v>1760</v>
      </c>
      <c r="E275" s="426" t="s">
        <v>25</v>
      </c>
      <c r="F275" s="427" t="s">
        <v>91</v>
      </c>
      <c r="G275" s="366" t="s">
        <v>281</v>
      </c>
      <c r="H275" s="463"/>
      <c r="I275" s="410">
        <v>19.95</v>
      </c>
      <c r="J275" s="216"/>
      <c r="K275" s="195">
        <f t="shared" si="108"/>
        <v>19.95</v>
      </c>
      <c r="L275" s="226">
        <f t="shared" si="109"/>
        <v>0</v>
      </c>
      <c r="M275" s="218">
        <v>0</v>
      </c>
      <c r="N275" s="251">
        <f t="shared" si="110"/>
        <v>0</v>
      </c>
      <c r="O275" s="295"/>
      <c r="Q275" s="653"/>
      <c r="R275" s="667">
        <f t="shared" si="111"/>
        <v>0</v>
      </c>
      <c r="S275" s="329"/>
      <c r="T275" s="653"/>
      <c r="U275" s="667">
        <f t="shared" si="112"/>
        <v>0</v>
      </c>
      <c r="W275" s="653"/>
      <c r="X275" s="667">
        <f t="shared" si="113"/>
        <v>0</v>
      </c>
      <c r="Y275" s="329"/>
      <c r="Z275" s="653"/>
      <c r="AA275" s="667">
        <f t="shared" si="114"/>
        <v>0</v>
      </c>
    </row>
    <row r="276" spans="2:27" ht="17.25" customHeight="1">
      <c r="B276" s="125">
        <v>9780714424590</v>
      </c>
      <c r="C276" s="360" t="s">
        <v>252</v>
      </c>
      <c r="D276" s="362" t="s">
        <v>1760</v>
      </c>
      <c r="E276" s="361"/>
      <c r="F276" s="139" t="s">
        <v>18</v>
      </c>
      <c r="G276" s="139">
        <v>24590</v>
      </c>
      <c r="H276" s="463"/>
      <c r="I276" s="225">
        <v>33.4</v>
      </c>
      <c r="J276" s="216"/>
      <c r="K276" s="195">
        <f t="shared" si="108"/>
        <v>33.4</v>
      </c>
      <c r="L276" s="226">
        <f t="shared" si="109"/>
        <v>0</v>
      </c>
      <c r="M276" s="218">
        <v>0</v>
      </c>
      <c r="N276" s="251">
        <f t="shared" si="110"/>
        <v>0</v>
      </c>
      <c r="O276" s="295"/>
      <c r="Q276" s="653"/>
      <c r="R276" s="667">
        <f t="shared" si="111"/>
        <v>0</v>
      </c>
      <c r="S276" s="329"/>
      <c r="T276" s="653"/>
      <c r="U276" s="667">
        <f t="shared" si="112"/>
        <v>0</v>
      </c>
      <c r="W276" s="653"/>
      <c r="X276" s="667">
        <f t="shared" si="113"/>
        <v>0</v>
      </c>
      <c r="Y276" s="329"/>
      <c r="Z276" s="653"/>
      <c r="AA276" s="667">
        <f t="shared" si="114"/>
        <v>0</v>
      </c>
    </row>
    <row r="277" spans="2:27" ht="17.25" customHeight="1">
      <c r="B277" s="125">
        <v>9780714431819</v>
      </c>
      <c r="C277" s="360" t="s">
        <v>2559</v>
      </c>
      <c r="D277" s="362" t="s">
        <v>1760</v>
      </c>
      <c r="E277" s="361" t="s">
        <v>17</v>
      </c>
      <c r="F277" s="139" t="s">
        <v>18</v>
      </c>
      <c r="G277" s="139">
        <v>31819</v>
      </c>
      <c r="H277" s="463"/>
      <c r="I277" s="225">
        <v>35.049999999999997</v>
      </c>
      <c r="J277" s="216"/>
      <c r="K277" s="195">
        <f t="shared" ref="K277" si="115">I277-(I277*J277)</f>
        <v>35.049999999999997</v>
      </c>
      <c r="L277" s="226">
        <f t="shared" ref="L277" si="116">K277*H277</f>
        <v>0</v>
      </c>
      <c r="M277" s="218">
        <v>0</v>
      </c>
      <c r="N277" s="251">
        <f t="shared" ref="N277" si="117">L277+(L277*M277)</f>
        <v>0</v>
      </c>
      <c r="O277" s="295"/>
      <c r="Q277" s="653"/>
      <c r="R277" s="667">
        <f t="shared" si="111"/>
        <v>0</v>
      </c>
      <c r="S277" s="329"/>
      <c r="T277" s="653"/>
      <c r="U277" s="667">
        <f t="shared" si="112"/>
        <v>0</v>
      </c>
      <c r="W277" s="653"/>
      <c r="X277" s="667">
        <f t="shared" si="113"/>
        <v>0</v>
      </c>
      <c r="Y277" s="329"/>
      <c r="Z277" s="653"/>
      <c r="AA277" s="667">
        <f t="shared" si="114"/>
        <v>0</v>
      </c>
    </row>
    <row r="278" spans="2:27" ht="17.25" customHeight="1">
      <c r="B278" s="125">
        <v>9781845369408</v>
      </c>
      <c r="C278" s="97" t="s">
        <v>1668</v>
      </c>
      <c r="D278" s="362" t="s">
        <v>1760</v>
      </c>
      <c r="E278" s="361" t="s">
        <v>25</v>
      </c>
      <c r="F278" s="59" t="s">
        <v>54</v>
      </c>
      <c r="G278" s="139" t="s">
        <v>270</v>
      </c>
      <c r="H278" s="463"/>
      <c r="I278" s="225">
        <v>9.5</v>
      </c>
      <c r="J278" s="216"/>
      <c r="K278" s="195">
        <f t="shared" si="108"/>
        <v>9.5</v>
      </c>
      <c r="L278" s="226">
        <f t="shared" si="109"/>
        <v>0</v>
      </c>
      <c r="M278" s="218">
        <v>0</v>
      </c>
      <c r="N278" s="251">
        <f t="shared" si="110"/>
        <v>0</v>
      </c>
      <c r="O278" s="295"/>
      <c r="Q278" s="653"/>
      <c r="R278" s="667">
        <f t="shared" si="111"/>
        <v>0</v>
      </c>
      <c r="S278" s="329"/>
      <c r="T278" s="653"/>
      <c r="U278" s="667">
        <f t="shared" si="112"/>
        <v>0</v>
      </c>
      <c r="W278" s="653"/>
      <c r="X278" s="667">
        <f t="shared" si="113"/>
        <v>0</v>
      </c>
      <c r="Y278" s="329"/>
      <c r="Z278" s="653"/>
      <c r="AA278" s="667">
        <f t="shared" si="114"/>
        <v>0</v>
      </c>
    </row>
    <row r="279" spans="2:27" ht="17.25" customHeight="1">
      <c r="B279" s="125">
        <v>9781802300437</v>
      </c>
      <c r="C279" s="97" t="s">
        <v>1669</v>
      </c>
      <c r="D279" s="362" t="s">
        <v>1760</v>
      </c>
      <c r="E279" s="361" t="s">
        <v>17</v>
      </c>
      <c r="F279" s="59" t="s">
        <v>54</v>
      </c>
      <c r="G279" s="139" t="s">
        <v>267</v>
      </c>
      <c r="H279" s="463"/>
      <c r="I279" s="225">
        <v>30.95</v>
      </c>
      <c r="J279" s="216"/>
      <c r="K279" s="195">
        <f t="shared" si="108"/>
        <v>30.95</v>
      </c>
      <c r="L279" s="226">
        <f t="shared" si="109"/>
        <v>0</v>
      </c>
      <c r="M279" s="218">
        <v>0</v>
      </c>
      <c r="N279" s="251">
        <f t="shared" si="110"/>
        <v>0</v>
      </c>
      <c r="O279" s="295"/>
      <c r="Q279" s="653"/>
      <c r="R279" s="667">
        <f t="shared" si="111"/>
        <v>0</v>
      </c>
      <c r="S279" s="329"/>
      <c r="T279" s="653"/>
      <c r="U279" s="667">
        <f t="shared" si="112"/>
        <v>0</v>
      </c>
      <c r="W279" s="653"/>
      <c r="X279" s="667">
        <f t="shared" si="113"/>
        <v>0</v>
      </c>
      <c r="Y279" s="329"/>
      <c r="Z279" s="653"/>
      <c r="AA279" s="667">
        <f t="shared" si="114"/>
        <v>0</v>
      </c>
    </row>
    <row r="280" spans="2:27" ht="17.25" customHeight="1">
      <c r="B280" s="125">
        <v>9781802300444</v>
      </c>
      <c r="C280" s="97" t="s">
        <v>1670</v>
      </c>
      <c r="D280" s="362" t="s">
        <v>1760</v>
      </c>
      <c r="E280" s="361" t="s">
        <v>25</v>
      </c>
      <c r="F280" s="59" t="s">
        <v>54</v>
      </c>
      <c r="G280" s="139" t="s">
        <v>268</v>
      </c>
      <c r="H280" s="463"/>
      <c r="I280" s="225">
        <v>14.5</v>
      </c>
      <c r="J280" s="216"/>
      <c r="K280" s="195">
        <f t="shared" si="108"/>
        <v>14.5</v>
      </c>
      <c r="L280" s="226">
        <f t="shared" si="109"/>
        <v>0</v>
      </c>
      <c r="M280" s="218">
        <v>0</v>
      </c>
      <c r="N280" s="251">
        <f t="shared" si="110"/>
        <v>0</v>
      </c>
      <c r="O280" s="295"/>
      <c r="Q280" s="653"/>
      <c r="R280" s="667">
        <f t="shared" si="111"/>
        <v>0</v>
      </c>
      <c r="S280" s="329"/>
      <c r="T280" s="653"/>
      <c r="U280" s="667">
        <f t="shared" si="112"/>
        <v>0</v>
      </c>
      <c r="W280" s="653"/>
      <c r="X280" s="667">
        <f t="shared" si="113"/>
        <v>0</v>
      </c>
      <c r="Y280" s="329"/>
      <c r="Z280" s="653"/>
      <c r="AA280" s="667">
        <f t="shared" si="114"/>
        <v>0</v>
      </c>
    </row>
    <row r="281" spans="2:27" ht="17.25" customHeight="1">
      <c r="B281" s="125"/>
      <c r="C281" s="97" t="s">
        <v>1671</v>
      </c>
      <c r="D281" s="362" t="s">
        <v>1760</v>
      </c>
      <c r="E281" s="361" t="s">
        <v>17</v>
      </c>
      <c r="F281" s="59" t="s">
        <v>54</v>
      </c>
      <c r="G281" s="139" t="s">
        <v>1514</v>
      </c>
      <c r="H281" s="463"/>
      <c r="I281" s="225">
        <v>24.5</v>
      </c>
      <c r="J281" s="216"/>
      <c r="K281" s="195">
        <f t="shared" si="108"/>
        <v>24.5</v>
      </c>
      <c r="L281" s="226">
        <f t="shared" si="109"/>
        <v>0</v>
      </c>
      <c r="M281" s="218">
        <v>0</v>
      </c>
      <c r="N281" s="251">
        <f t="shared" si="110"/>
        <v>0</v>
      </c>
      <c r="O281" s="295"/>
      <c r="Q281" s="653"/>
      <c r="R281" s="667">
        <f t="shared" si="111"/>
        <v>0</v>
      </c>
      <c r="S281" s="329"/>
      <c r="T281" s="653"/>
      <c r="U281" s="667">
        <f t="shared" si="112"/>
        <v>0</v>
      </c>
      <c r="W281" s="653"/>
      <c r="X281" s="667">
        <f t="shared" si="113"/>
        <v>0</v>
      </c>
      <c r="Y281" s="329"/>
      <c r="Z281" s="653"/>
      <c r="AA281" s="667">
        <f t="shared" si="114"/>
        <v>0</v>
      </c>
    </row>
    <row r="282" spans="2:27" ht="17.25" customHeight="1">
      <c r="B282" s="94">
        <v>9781845367800</v>
      </c>
      <c r="C282" s="97" t="s">
        <v>1672</v>
      </c>
      <c r="D282" s="362" t="s">
        <v>1760</v>
      </c>
      <c r="E282" s="361" t="s">
        <v>17</v>
      </c>
      <c r="F282" s="59" t="s">
        <v>54</v>
      </c>
      <c r="G282" s="139" t="s">
        <v>264</v>
      </c>
      <c r="H282" s="463"/>
      <c r="I282" s="225">
        <v>28.95</v>
      </c>
      <c r="J282" s="216"/>
      <c r="K282" s="195">
        <f t="shared" si="108"/>
        <v>28.95</v>
      </c>
      <c r="L282" s="226">
        <f t="shared" si="109"/>
        <v>0</v>
      </c>
      <c r="M282" s="218">
        <v>0</v>
      </c>
      <c r="N282" s="251">
        <f t="shared" si="110"/>
        <v>0</v>
      </c>
      <c r="O282" s="295"/>
      <c r="Q282" s="653"/>
      <c r="R282" s="667">
        <f t="shared" si="111"/>
        <v>0</v>
      </c>
      <c r="S282" s="329"/>
      <c r="T282" s="653"/>
      <c r="U282" s="667">
        <f t="shared" si="112"/>
        <v>0</v>
      </c>
      <c r="W282" s="653"/>
      <c r="X282" s="667">
        <f t="shared" si="113"/>
        <v>0</v>
      </c>
      <c r="Y282" s="329"/>
      <c r="Z282" s="653"/>
      <c r="AA282" s="667">
        <f t="shared" si="114"/>
        <v>0</v>
      </c>
    </row>
    <row r="283" spans="2:27" ht="17.25" customHeight="1">
      <c r="B283" s="125">
        <v>9781845367879</v>
      </c>
      <c r="C283" s="97" t="s">
        <v>1673</v>
      </c>
      <c r="D283" s="362" t="s">
        <v>1760</v>
      </c>
      <c r="E283" s="361" t="s">
        <v>25</v>
      </c>
      <c r="F283" s="59" t="s">
        <v>54</v>
      </c>
      <c r="G283" s="125" t="s">
        <v>265</v>
      </c>
      <c r="H283" s="463"/>
      <c r="I283" s="225">
        <v>14.5</v>
      </c>
      <c r="J283" s="216"/>
      <c r="K283" s="195">
        <f t="shared" si="108"/>
        <v>14.5</v>
      </c>
      <c r="L283" s="226">
        <f t="shared" si="109"/>
        <v>0</v>
      </c>
      <c r="M283" s="218">
        <v>0</v>
      </c>
      <c r="N283" s="251">
        <f t="shared" si="110"/>
        <v>0</v>
      </c>
      <c r="O283" s="295"/>
      <c r="Q283" s="653"/>
      <c r="R283" s="667">
        <f t="shared" si="111"/>
        <v>0</v>
      </c>
      <c r="S283" s="329"/>
      <c r="T283" s="653"/>
      <c r="U283" s="667">
        <f t="shared" si="112"/>
        <v>0</v>
      </c>
      <c r="W283" s="653"/>
      <c r="X283" s="667">
        <f t="shared" si="113"/>
        <v>0</v>
      </c>
      <c r="Y283" s="329"/>
      <c r="Z283" s="653"/>
      <c r="AA283" s="667">
        <f t="shared" si="114"/>
        <v>0</v>
      </c>
    </row>
    <row r="284" spans="2:27" ht="17.25" customHeight="1">
      <c r="B284" s="125"/>
      <c r="C284" s="360" t="s">
        <v>1674</v>
      </c>
      <c r="D284" s="362" t="s">
        <v>1760</v>
      </c>
      <c r="E284" s="361" t="s">
        <v>17</v>
      </c>
      <c r="F284" s="59" t="s">
        <v>54</v>
      </c>
      <c r="G284" s="139" t="s">
        <v>266</v>
      </c>
      <c r="H284" s="463"/>
      <c r="I284" s="225">
        <v>23</v>
      </c>
      <c r="J284" s="216"/>
      <c r="K284" s="195">
        <f t="shared" si="108"/>
        <v>23</v>
      </c>
      <c r="L284" s="226">
        <f t="shared" si="109"/>
        <v>0</v>
      </c>
      <c r="M284" s="218">
        <v>0</v>
      </c>
      <c r="N284" s="251">
        <f t="shared" si="110"/>
        <v>0</v>
      </c>
      <c r="O284" s="295"/>
      <c r="Q284" s="653"/>
      <c r="R284" s="667">
        <f t="shared" si="111"/>
        <v>0</v>
      </c>
      <c r="S284" s="329"/>
      <c r="T284" s="653"/>
      <c r="U284" s="667">
        <f t="shared" si="112"/>
        <v>0</v>
      </c>
      <c r="W284" s="653"/>
      <c r="X284" s="667">
        <f t="shared" si="113"/>
        <v>0</v>
      </c>
      <c r="Y284" s="329"/>
      <c r="Z284" s="653"/>
      <c r="AA284" s="667">
        <f t="shared" si="114"/>
        <v>0</v>
      </c>
    </row>
    <row r="285" spans="2:27" ht="17.25" customHeight="1">
      <c r="B285" s="125">
        <v>9781802300390</v>
      </c>
      <c r="C285" s="360" t="s">
        <v>1675</v>
      </c>
      <c r="D285" s="362" t="s">
        <v>1760</v>
      </c>
      <c r="E285" s="361" t="s">
        <v>25</v>
      </c>
      <c r="F285" s="59" t="s">
        <v>54</v>
      </c>
      <c r="G285" s="139" t="s">
        <v>269</v>
      </c>
      <c r="H285" s="463"/>
      <c r="I285" s="225">
        <v>9.9499999999999993</v>
      </c>
      <c r="J285" s="216"/>
      <c r="K285" s="195">
        <f t="shared" si="108"/>
        <v>9.9499999999999993</v>
      </c>
      <c r="L285" s="226">
        <f t="shared" si="109"/>
        <v>0</v>
      </c>
      <c r="M285" s="218">
        <v>0</v>
      </c>
      <c r="N285" s="251">
        <f t="shared" si="110"/>
        <v>0</v>
      </c>
      <c r="O285" s="295"/>
      <c r="Q285" s="653"/>
      <c r="R285" s="667">
        <f t="shared" si="111"/>
        <v>0</v>
      </c>
      <c r="S285" s="329"/>
      <c r="T285" s="653"/>
      <c r="U285" s="667">
        <f t="shared" si="112"/>
        <v>0</v>
      </c>
      <c r="W285" s="653"/>
      <c r="X285" s="667">
        <f t="shared" si="113"/>
        <v>0</v>
      </c>
      <c r="Y285" s="329"/>
      <c r="Z285" s="653"/>
      <c r="AA285" s="667">
        <f t="shared" si="114"/>
        <v>0</v>
      </c>
    </row>
    <row r="286" spans="2:27" ht="17.25" customHeight="1">
      <c r="B286" s="132">
        <v>9781913698638</v>
      </c>
      <c r="C286" s="367" t="s">
        <v>1979</v>
      </c>
      <c r="D286" s="362" t="s">
        <v>1760</v>
      </c>
      <c r="E286" s="368" t="s">
        <v>25</v>
      </c>
      <c r="F286" s="369" t="s">
        <v>26</v>
      </c>
      <c r="G286" s="370" t="s">
        <v>253</v>
      </c>
      <c r="H286" s="463"/>
      <c r="I286" s="223">
        <v>12.95</v>
      </c>
      <c r="J286" s="216"/>
      <c r="K286" s="195">
        <f t="shared" si="108"/>
        <v>12.95</v>
      </c>
      <c r="L286" s="226">
        <f t="shared" si="109"/>
        <v>0</v>
      </c>
      <c r="M286" s="218">
        <v>0</v>
      </c>
      <c r="N286" s="251">
        <f t="shared" si="110"/>
        <v>0</v>
      </c>
      <c r="O286" s="295"/>
      <c r="Q286" s="653"/>
      <c r="R286" s="667">
        <f t="shared" si="111"/>
        <v>0</v>
      </c>
      <c r="S286" s="329"/>
      <c r="T286" s="653"/>
      <c r="U286" s="667">
        <f t="shared" si="112"/>
        <v>0</v>
      </c>
      <c r="W286" s="653"/>
      <c r="X286" s="667">
        <f t="shared" si="113"/>
        <v>0</v>
      </c>
      <c r="Y286" s="329"/>
      <c r="Z286" s="653"/>
      <c r="AA286" s="667">
        <f t="shared" si="114"/>
        <v>0</v>
      </c>
    </row>
    <row r="287" spans="2:27" ht="17.25" customHeight="1">
      <c r="B287" s="132">
        <v>9781913698805</v>
      </c>
      <c r="C287" s="367" t="s">
        <v>1980</v>
      </c>
      <c r="D287" s="362" t="s">
        <v>1760</v>
      </c>
      <c r="E287" s="368" t="s">
        <v>17</v>
      </c>
      <c r="F287" s="369" t="s">
        <v>26</v>
      </c>
      <c r="G287" s="370" t="s">
        <v>254</v>
      </c>
      <c r="H287" s="463"/>
      <c r="I287" s="223">
        <v>34.950000000000003</v>
      </c>
      <c r="J287" s="216"/>
      <c r="K287" s="195">
        <f t="shared" si="108"/>
        <v>34.950000000000003</v>
      </c>
      <c r="L287" s="226">
        <f t="shared" si="109"/>
        <v>0</v>
      </c>
      <c r="M287" s="218">
        <v>0</v>
      </c>
      <c r="N287" s="251">
        <f t="shared" si="110"/>
        <v>0</v>
      </c>
      <c r="O287" s="295"/>
      <c r="Q287" s="653"/>
      <c r="R287" s="667">
        <f t="shared" si="111"/>
        <v>0</v>
      </c>
      <c r="S287" s="329"/>
      <c r="T287" s="653"/>
      <c r="U287" s="667">
        <f t="shared" si="112"/>
        <v>0</v>
      </c>
      <c r="W287" s="653"/>
      <c r="X287" s="667">
        <f t="shared" si="113"/>
        <v>0</v>
      </c>
      <c r="Y287" s="329"/>
      <c r="Z287" s="653"/>
      <c r="AA287" s="667">
        <f t="shared" si="114"/>
        <v>0</v>
      </c>
    </row>
    <row r="288" spans="2:27" ht="17.25" customHeight="1">
      <c r="B288" s="132">
        <v>9781913698812</v>
      </c>
      <c r="C288" s="367" t="s">
        <v>1981</v>
      </c>
      <c r="D288" s="362" t="s">
        <v>1760</v>
      </c>
      <c r="E288" s="368" t="s">
        <v>25</v>
      </c>
      <c r="F288" s="369" t="s">
        <v>26</v>
      </c>
      <c r="G288" s="370" t="s">
        <v>255</v>
      </c>
      <c r="H288" s="463"/>
      <c r="I288" s="223">
        <v>11.95</v>
      </c>
      <c r="J288" s="216"/>
      <c r="K288" s="195">
        <f t="shared" si="108"/>
        <v>11.95</v>
      </c>
      <c r="L288" s="226">
        <f t="shared" si="109"/>
        <v>0</v>
      </c>
      <c r="M288" s="218">
        <v>0</v>
      </c>
      <c r="N288" s="251">
        <f t="shared" si="110"/>
        <v>0</v>
      </c>
      <c r="O288" s="295"/>
      <c r="Q288" s="653"/>
      <c r="R288" s="667">
        <f t="shared" si="111"/>
        <v>0</v>
      </c>
      <c r="S288" s="329"/>
      <c r="T288" s="653"/>
      <c r="U288" s="667">
        <f t="shared" si="112"/>
        <v>0</v>
      </c>
      <c r="W288" s="653"/>
      <c r="X288" s="667">
        <f t="shared" si="113"/>
        <v>0</v>
      </c>
      <c r="Y288" s="329"/>
      <c r="Z288" s="653"/>
      <c r="AA288" s="667">
        <f t="shared" si="114"/>
        <v>0</v>
      </c>
    </row>
    <row r="289" spans="2:27" ht="17.25" customHeight="1">
      <c r="B289" s="132">
        <v>9781917848459</v>
      </c>
      <c r="C289" s="90" t="s">
        <v>272</v>
      </c>
      <c r="D289" s="362" t="s">
        <v>1760</v>
      </c>
      <c r="E289" s="368" t="s">
        <v>25</v>
      </c>
      <c r="F289" s="387" t="s">
        <v>26</v>
      </c>
      <c r="G289" s="370" t="s">
        <v>273</v>
      </c>
      <c r="H289" s="463"/>
      <c r="I289" s="223">
        <v>9.5</v>
      </c>
      <c r="J289" s="216"/>
      <c r="K289" s="195">
        <f t="shared" si="108"/>
        <v>9.5</v>
      </c>
      <c r="L289" s="226">
        <f t="shared" si="109"/>
        <v>0</v>
      </c>
      <c r="M289" s="218">
        <v>0</v>
      </c>
      <c r="N289" s="251">
        <f t="shared" si="110"/>
        <v>0</v>
      </c>
      <c r="O289" s="295"/>
      <c r="Q289" s="653"/>
      <c r="R289" s="667">
        <f t="shared" si="111"/>
        <v>0</v>
      </c>
      <c r="S289" s="329"/>
      <c r="T289" s="653"/>
      <c r="U289" s="667">
        <f t="shared" si="112"/>
        <v>0</v>
      </c>
      <c r="W289" s="653"/>
      <c r="X289" s="667">
        <f t="shared" si="113"/>
        <v>0</v>
      </c>
      <c r="Y289" s="329"/>
      <c r="Z289" s="653"/>
      <c r="AA289" s="667">
        <f t="shared" si="114"/>
        <v>0</v>
      </c>
    </row>
    <row r="290" spans="2:27" ht="17.25" customHeight="1">
      <c r="B290" s="125">
        <v>9781789276770</v>
      </c>
      <c r="C290" s="360" t="s">
        <v>2287</v>
      </c>
      <c r="D290" s="362" t="s">
        <v>1760</v>
      </c>
      <c r="E290" s="361" t="s">
        <v>17</v>
      </c>
      <c r="F290" s="139" t="s">
        <v>29</v>
      </c>
      <c r="G290" s="139" t="s">
        <v>256</v>
      </c>
      <c r="H290" s="463"/>
      <c r="I290" s="225">
        <v>38</v>
      </c>
      <c r="J290" s="216"/>
      <c r="K290" s="195">
        <f t="shared" si="108"/>
        <v>38</v>
      </c>
      <c r="L290" s="226">
        <f t="shared" si="109"/>
        <v>0</v>
      </c>
      <c r="M290" s="218">
        <v>0</v>
      </c>
      <c r="N290" s="251">
        <f t="shared" si="110"/>
        <v>0</v>
      </c>
      <c r="O290" s="295"/>
      <c r="Q290" s="653"/>
      <c r="R290" s="667">
        <f t="shared" si="111"/>
        <v>0</v>
      </c>
      <c r="S290" s="329"/>
      <c r="T290" s="653"/>
      <c r="U290" s="667">
        <f t="shared" si="112"/>
        <v>0</v>
      </c>
      <c r="W290" s="653"/>
      <c r="X290" s="667">
        <f t="shared" si="113"/>
        <v>0</v>
      </c>
      <c r="Y290" s="329"/>
      <c r="Z290" s="653"/>
      <c r="AA290" s="667">
        <f t="shared" si="114"/>
        <v>0</v>
      </c>
    </row>
    <row r="291" spans="2:27" ht="17.25" customHeight="1">
      <c r="B291" s="125">
        <v>9781789276664</v>
      </c>
      <c r="C291" s="360" t="s">
        <v>2288</v>
      </c>
      <c r="D291" s="362" t="s">
        <v>1760</v>
      </c>
      <c r="E291" s="361" t="s">
        <v>17</v>
      </c>
      <c r="F291" s="530" t="s">
        <v>29</v>
      </c>
      <c r="G291" s="139" t="s">
        <v>1538</v>
      </c>
      <c r="H291" s="463"/>
      <c r="I291" s="225">
        <v>34</v>
      </c>
      <c r="J291" s="216"/>
      <c r="K291" s="195">
        <f t="shared" si="108"/>
        <v>34</v>
      </c>
      <c r="L291" s="226">
        <f t="shared" si="109"/>
        <v>0</v>
      </c>
      <c r="M291" s="218">
        <v>0</v>
      </c>
      <c r="N291" s="251">
        <f t="shared" si="110"/>
        <v>0</v>
      </c>
      <c r="O291" s="295"/>
      <c r="Q291" s="653"/>
      <c r="R291" s="667">
        <f t="shared" si="111"/>
        <v>0</v>
      </c>
      <c r="S291" s="329"/>
      <c r="T291" s="653"/>
      <c r="U291" s="667">
        <f t="shared" si="112"/>
        <v>0</v>
      </c>
      <c r="W291" s="653"/>
      <c r="X291" s="667">
        <f t="shared" si="113"/>
        <v>0</v>
      </c>
      <c r="Y291" s="329"/>
      <c r="Z291" s="653"/>
      <c r="AA291" s="667">
        <f t="shared" si="114"/>
        <v>0</v>
      </c>
    </row>
    <row r="292" spans="2:27" ht="17.25" customHeight="1">
      <c r="B292" s="125">
        <v>9781789276688</v>
      </c>
      <c r="C292" s="360" t="s">
        <v>2289</v>
      </c>
      <c r="D292" s="362" t="s">
        <v>1760</v>
      </c>
      <c r="E292" s="361" t="s">
        <v>25</v>
      </c>
      <c r="F292" s="530" t="s">
        <v>29</v>
      </c>
      <c r="G292" s="139" t="s">
        <v>257</v>
      </c>
      <c r="H292" s="463"/>
      <c r="I292" s="225">
        <v>14.5</v>
      </c>
      <c r="J292" s="216"/>
      <c r="K292" s="195">
        <f t="shared" si="108"/>
        <v>14.5</v>
      </c>
      <c r="L292" s="226">
        <f t="shared" si="109"/>
        <v>0</v>
      </c>
      <c r="M292" s="218">
        <v>0</v>
      </c>
      <c r="N292" s="251">
        <f t="shared" si="110"/>
        <v>0</v>
      </c>
      <c r="O292" s="295"/>
      <c r="Q292" s="653"/>
      <c r="R292" s="667">
        <f t="shared" si="111"/>
        <v>0</v>
      </c>
      <c r="S292" s="329"/>
      <c r="T292" s="653"/>
      <c r="U292" s="667">
        <f t="shared" si="112"/>
        <v>0</v>
      </c>
      <c r="W292" s="653"/>
      <c r="X292" s="667">
        <f t="shared" si="113"/>
        <v>0</v>
      </c>
      <c r="Y292" s="329"/>
      <c r="Z292" s="653"/>
      <c r="AA292" s="667">
        <f t="shared" si="114"/>
        <v>0</v>
      </c>
    </row>
    <row r="293" spans="2:27" ht="17.25" customHeight="1">
      <c r="B293" s="125">
        <v>9781780909998</v>
      </c>
      <c r="C293" s="360" t="s">
        <v>2290</v>
      </c>
      <c r="D293" s="362" t="s">
        <v>1760</v>
      </c>
      <c r="E293" s="361" t="s">
        <v>17</v>
      </c>
      <c r="F293" s="530" t="s">
        <v>29</v>
      </c>
      <c r="G293" s="139" t="s">
        <v>1540</v>
      </c>
      <c r="H293" s="463"/>
      <c r="I293" s="225">
        <v>36</v>
      </c>
      <c r="J293" s="216"/>
      <c r="K293" s="195">
        <f t="shared" si="108"/>
        <v>36</v>
      </c>
      <c r="L293" s="226">
        <f t="shared" si="109"/>
        <v>0</v>
      </c>
      <c r="M293" s="218">
        <v>0</v>
      </c>
      <c r="N293" s="251">
        <f t="shared" si="110"/>
        <v>0</v>
      </c>
      <c r="O293" s="295"/>
      <c r="Q293" s="653"/>
      <c r="R293" s="667">
        <f t="shared" si="111"/>
        <v>0</v>
      </c>
      <c r="S293" s="329"/>
      <c r="T293" s="653"/>
      <c r="U293" s="667">
        <f t="shared" si="112"/>
        <v>0</v>
      </c>
      <c r="W293" s="653"/>
      <c r="X293" s="667">
        <f t="shared" si="113"/>
        <v>0</v>
      </c>
      <c r="Y293" s="329"/>
      <c r="Z293" s="653"/>
      <c r="AA293" s="667">
        <f t="shared" si="114"/>
        <v>0</v>
      </c>
    </row>
    <row r="294" spans="2:27" ht="17.25" customHeight="1">
      <c r="B294" s="125">
        <v>9781789279900</v>
      </c>
      <c r="C294" s="360" t="s">
        <v>2291</v>
      </c>
      <c r="D294" s="362" t="s">
        <v>1760</v>
      </c>
      <c r="E294" s="361" t="s">
        <v>25</v>
      </c>
      <c r="F294" s="530" t="s">
        <v>29</v>
      </c>
      <c r="G294" s="139" t="s">
        <v>1541</v>
      </c>
      <c r="H294" s="463"/>
      <c r="I294" s="225">
        <v>11</v>
      </c>
      <c r="J294" s="216"/>
      <c r="K294" s="195">
        <f t="shared" si="108"/>
        <v>11</v>
      </c>
      <c r="L294" s="226">
        <f t="shared" si="109"/>
        <v>0</v>
      </c>
      <c r="M294" s="218">
        <v>0</v>
      </c>
      <c r="N294" s="251">
        <f t="shared" si="110"/>
        <v>0</v>
      </c>
      <c r="O294" s="295"/>
      <c r="Q294" s="653"/>
      <c r="R294" s="667">
        <f t="shared" si="111"/>
        <v>0</v>
      </c>
      <c r="S294" s="329"/>
      <c r="T294" s="653"/>
      <c r="U294" s="667">
        <f t="shared" si="112"/>
        <v>0</v>
      </c>
      <c r="W294" s="653"/>
      <c r="X294" s="667">
        <f t="shared" si="113"/>
        <v>0</v>
      </c>
      <c r="Y294" s="329"/>
      <c r="Z294" s="653"/>
      <c r="AA294" s="667">
        <f t="shared" si="114"/>
        <v>0</v>
      </c>
    </row>
    <row r="295" spans="2:27" ht="17.25" customHeight="1">
      <c r="B295" s="125">
        <v>9781789279535</v>
      </c>
      <c r="C295" s="360" t="s">
        <v>2292</v>
      </c>
      <c r="D295" s="362" t="s">
        <v>1760</v>
      </c>
      <c r="E295" s="361" t="s">
        <v>17</v>
      </c>
      <c r="F295" s="530" t="s">
        <v>29</v>
      </c>
      <c r="G295" s="139" t="s">
        <v>258</v>
      </c>
      <c r="H295" s="463"/>
      <c r="I295" s="225">
        <v>38</v>
      </c>
      <c r="J295" s="216"/>
      <c r="K295" s="195">
        <f t="shared" si="108"/>
        <v>38</v>
      </c>
      <c r="L295" s="226">
        <f t="shared" si="109"/>
        <v>0</v>
      </c>
      <c r="M295" s="218">
        <v>0</v>
      </c>
      <c r="N295" s="251">
        <f t="shared" si="110"/>
        <v>0</v>
      </c>
      <c r="O295" s="295"/>
      <c r="Q295" s="653"/>
      <c r="R295" s="667">
        <f t="shared" si="111"/>
        <v>0</v>
      </c>
      <c r="S295" s="329"/>
      <c r="T295" s="653"/>
      <c r="U295" s="667">
        <f t="shared" si="112"/>
        <v>0</v>
      </c>
      <c r="W295" s="653"/>
      <c r="X295" s="667">
        <f t="shared" si="113"/>
        <v>0</v>
      </c>
      <c r="Y295" s="329"/>
      <c r="Z295" s="653"/>
      <c r="AA295" s="667">
        <f t="shared" si="114"/>
        <v>0</v>
      </c>
    </row>
    <row r="296" spans="2:27" ht="17.25" customHeight="1">
      <c r="B296" s="125">
        <v>9781789279283</v>
      </c>
      <c r="C296" s="360" t="s">
        <v>2293</v>
      </c>
      <c r="D296" s="362" t="s">
        <v>1760</v>
      </c>
      <c r="E296" s="361" t="s">
        <v>17</v>
      </c>
      <c r="F296" s="530" t="s">
        <v>29</v>
      </c>
      <c r="G296" s="139" t="s">
        <v>1539</v>
      </c>
      <c r="H296" s="463"/>
      <c r="I296" s="225">
        <v>34</v>
      </c>
      <c r="J296" s="216"/>
      <c r="K296" s="195">
        <f t="shared" si="108"/>
        <v>34</v>
      </c>
      <c r="L296" s="226">
        <f t="shared" si="109"/>
        <v>0</v>
      </c>
      <c r="M296" s="218">
        <v>0</v>
      </c>
      <c r="N296" s="251">
        <f t="shared" si="110"/>
        <v>0</v>
      </c>
      <c r="O296" s="295"/>
      <c r="Q296" s="653"/>
      <c r="R296" s="667">
        <f t="shared" si="111"/>
        <v>0</v>
      </c>
      <c r="S296" s="329"/>
      <c r="T296" s="653"/>
      <c r="U296" s="667">
        <f t="shared" si="112"/>
        <v>0</v>
      </c>
      <c r="W296" s="653"/>
      <c r="X296" s="667">
        <f t="shared" si="113"/>
        <v>0</v>
      </c>
      <c r="Y296" s="329"/>
      <c r="Z296" s="653"/>
      <c r="AA296" s="667">
        <f t="shared" si="114"/>
        <v>0</v>
      </c>
    </row>
    <row r="297" spans="2:27" ht="17.25" customHeight="1">
      <c r="B297" s="125">
        <v>9781789279511</v>
      </c>
      <c r="C297" s="360" t="s">
        <v>2294</v>
      </c>
      <c r="D297" s="362" t="s">
        <v>1760</v>
      </c>
      <c r="E297" s="361" t="s">
        <v>25</v>
      </c>
      <c r="F297" s="530" t="s">
        <v>29</v>
      </c>
      <c r="G297" s="139" t="s">
        <v>259</v>
      </c>
      <c r="H297" s="463"/>
      <c r="I297" s="225">
        <v>14.5</v>
      </c>
      <c r="J297" s="216"/>
      <c r="K297" s="195">
        <f t="shared" si="108"/>
        <v>14.5</v>
      </c>
      <c r="L297" s="226">
        <f t="shared" si="109"/>
        <v>0</v>
      </c>
      <c r="M297" s="218">
        <v>0</v>
      </c>
      <c r="N297" s="251">
        <f t="shared" si="110"/>
        <v>0</v>
      </c>
      <c r="O297" s="295"/>
      <c r="Q297" s="653"/>
      <c r="R297" s="667">
        <f t="shared" si="111"/>
        <v>0</v>
      </c>
      <c r="S297" s="329"/>
      <c r="T297" s="653"/>
      <c r="U297" s="667">
        <f t="shared" si="112"/>
        <v>0</v>
      </c>
      <c r="W297" s="653"/>
      <c r="X297" s="667">
        <f t="shared" si="113"/>
        <v>0</v>
      </c>
      <c r="Y297" s="329"/>
      <c r="Z297" s="653"/>
      <c r="AA297" s="667">
        <f t="shared" si="114"/>
        <v>0</v>
      </c>
    </row>
    <row r="298" spans="2:27" ht="17.25" customHeight="1">
      <c r="B298" s="125">
        <v>9781847414861</v>
      </c>
      <c r="C298" s="360" t="s">
        <v>2295</v>
      </c>
      <c r="D298" s="362" t="s">
        <v>1760</v>
      </c>
      <c r="E298" s="361" t="s">
        <v>25</v>
      </c>
      <c r="F298" s="530" t="s">
        <v>29</v>
      </c>
      <c r="G298" s="139" t="s">
        <v>2296</v>
      </c>
      <c r="H298" s="463"/>
      <c r="I298" s="225">
        <v>35.5</v>
      </c>
      <c r="J298" s="216"/>
      <c r="K298" s="195">
        <f t="shared" si="108"/>
        <v>35.5</v>
      </c>
      <c r="L298" s="226">
        <f t="shared" si="109"/>
        <v>0</v>
      </c>
      <c r="M298" s="218">
        <v>0</v>
      </c>
      <c r="N298" s="251">
        <f t="shared" si="110"/>
        <v>0</v>
      </c>
      <c r="O298" s="295"/>
      <c r="Q298" s="653"/>
      <c r="R298" s="667">
        <f t="shared" si="111"/>
        <v>0</v>
      </c>
      <c r="S298" s="329"/>
      <c r="T298" s="653"/>
      <c r="U298" s="667">
        <f t="shared" si="112"/>
        <v>0</v>
      </c>
      <c r="W298" s="653"/>
      <c r="X298" s="667">
        <f t="shared" si="113"/>
        <v>0</v>
      </c>
      <c r="Y298" s="329"/>
      <c r="Z298" s="653"/>
      <c r="AA298" s="667">
        <f t="shared" si="114"/>
        <v>0</v>
      </c>
    </row>
    <row r="299" spans="2:27" ht="17.25" customHeight="1">
      <c r="B299" s="125">
        <v>9780717195985</v>
      </c>
      <c r="C299" s="360" t="s">
        <v>260</v>
      </c>
      <c r="D299" s="362" t="s">
        <v>1760</v>
      </c>
      <c r="E299" s="361" t="s">
        <v>17</v>
      </c>
      <c r="F299" s="139" t="s">
        <v>37</v>
      </c>
      <c r="G299" s="139"/>
      <c r="H299" s="463"/>
      <c r="I299" s="225">
        <v>13.95</v>
      </c>
      <c r="J299" s="216"/>
      <c r="K299" s="195">
        <f t="shared" si="108"/>
        <v>13.95</v>
      </c>
      <c r="L299" s="226">
        <f t="shared" si="109"/>
        <v>0</v>
      </c>
      <c r="M299" s="218">
        <v>0</v>
      </c>
      <c r="N299" s="251">
        <f t="shared" si="110"/>
        <v>0</v>
      </c>
      <c r="O299" s="295"/>
      <c r="Q299" s="653"/>
      <c r="R299" s="667">
        <f t="shared" si="111"/>
        <v>0</v>
      </c>
      <c r="S299" s="329"/>
      <c r="T299" s="653"/>
      <c r="U299" s="667">
        <f t="shared" si="112"/>
        <v>0</v>
      </c>
      <c r="W299" s="653"/>
      <c r="X299" s="667">
        <f t="shared" si="113"/>
        <v>0</v>
      </c>
      <c r="Y299" s="329"/>
      <c r="Z299" s="653"/>
      <c r="AA299" s="667">
        <f t="shared" si="114"/>
        <v>0</v>
      </c>
    </row>
    <row r="300" spans="2:27" ht="17.25" customHeight="1">
      <c r="B300" s="125">
        <v>9781804584781</v>
      </c>
      <c r="C300" s="360" t="s">
        <v>2107</v>
      </c>
      <c r="D300" s="362" t="s">
        <v>1760</v>
      </c>
      <c r="E300" s="361" t="s">
        <v>17</v>
      </c>
      <c r="F300" s="139" t="s">
        <v>37</v>
      </c>
      <c r="G300" s="139"/>
      <c r="H300" s="463"/>
      <c r="I300" s="225">
        <v>34.950000000000003</v>
      </c>
      <c r="J300" s="216"/>
      <c r="K300" s="195">
        <f t="shared" si="108"/>
        <v>34.950000000000003</v>
      </c>
      <c r="L300" s="226">
        <f t="shared" si="109"/>
        <v>0</v>
      </c>
      <c r="M300" s="218">
        <v>0</v>
      </c>
      <c r="N300" s="251">
        <f t="shared" si="110"/>
        <v>0</v>
      </c>
      <c r="O300" s="295"/>
      <c r="Q300" s="653"/>
      <c r="R300" s="667">
        <f t="shared" si="111"/>
        <v>0</v>
      </c>
      <c r="S300" s="329"/>
      <c r="T300" s="653"/>
      <c r="U300" s="667">
        <f t="shared" si="112"/>
        <v>0</v>
      </c>
      <c r="W300" s="653"/>
      <c r="X300" s="667">
        <f t="shared" si="113"/>
        <v>0</v>
      </c>
      <c r="Y300" s="329"/>
      <c r="Z300" s="653"/>
      <c r="AA300" s="667">
        <f t="shared" si="114"/>
        <v>0</v>
      </c>
    </row>
    <row r="301" spans="2:27" ht="17.25" customHeight="1">
      <c r="B301" s="125">
        <v>9780717193820</v>
      </c>
      <c r="C301" s="360" t="s">
        <v>2108</v>
      </c>
      <c r="D301" s="362" t="s">
        <v>1760</v>
      </c>
      <c r="E301" s="361" t="s">
        <v>17</v>
      </c>
      <c r="F301" s="139" t="s">
        <v>37</v>
      </c>
      <c r="G301" s="139"/>
      <c r="H301" s="463"/>
      <c r="I301" s="225">
        <v>34.950000000000003</v>
      </c>
      <c r="J301" s="216"/>
      <c r="K301" s="195">
        <f t="shared" si="108"/>
        <v>34.950000000000003</v>
      </c>
      <c r="L301" s="226">
        <f t="shared" si="109"/>
        <v>0</v>
      </c>
      <c r="M301" s="218">
        <v>0</v>
      </c>
      <c r="N301" s="251">
        <f t="shared" si="110"/>
        <v>0</v>
      </c>
      <c r="O301" s="295"/>
      <c r="Q301" s="653"/>
      <c r="R301" s="667">
        <f t="shared" si="111"/>
        <v>0</v>
      </c>
      <c r="S301" s="329"/>
      <c r="T301" s="653"/>
      <c r="U301" s="667">
        <f t="shared" si="112"/>
        <v>0</v>
      </c>
      <c r="W301" s="653"/>
      <c r="X301" s="667">
        <f t="shared" si="113"/>
        <v>0</v>
      </c>
      <c r="Y301" s="329"/>
      <c r="Z301" s="653"/>
      <c r="AA301" s="667">
        <f t="shared" si="114"/>
        <v>0</v>
      </c>
    </row>
    <row r="302" spans="2:27" ht="17.25" customHeight="1">
      <c r="B302" s="125">
        <v>9780717193851</v>
      </c>
      <c r="C302" s="360" t="s">
        <v>2109</v>
      </c>
      <c r="D302" s="362" t="s">
        <v>1760</v>
      </c>
      <c r="E302" s="361" t="s">
        <v>17</v>
      </c>
      <c r="F302" s="139" t="s">
        <v>37</v>
      </c>
      <c r="G302" s="125"/>
      <c r="H302" s="463"/>
      <c r="I302" s="225">
        <v>12.45</v>
      </c>
      <c r="J302" s="216"/>
      <c r="K302" s="195">
        <f t="shared" si="108"/>
        <v>12.45</v>
      </c>
      <c r="L302" s="226">
        <f t="shared" si="109"/>
        <v>0</v>
      </c>
      <c r="M302" s="218">
        <v>0</v>
      </c>
      <c r="N302" s="251">
        <f t="shared" si="110"/>
        <v>0</v>
      </c>
      <c r="O302" s="295"/>
      <c r="Q302" s="653"/>
      <c r="R302" s="667">
        <f t="shared" si="111"/>
        <v>0</v>
      </c>
      <c r="S302" s="329"/>
      <c r="T302" s="653"/>
      <c r="U302" s="667">
        <f t="shared" si="112"/>
        <v>0</v>
      </c>
      <c r="W302" s="653"/>
      <c r="X302" s="667">
        <f t="shared" si="113"/>
        <v>0</v>
      </c>
      <c r="Y302" s="329"/>
      <c r="Z302" s="653"/>
      <c r="AA302" s="667">
        <f t="shared" si="114"/>
        <v>0</v>
      </c>
    </row>
    <row r="303" spans="2:27" ht="17.25" customHeight="1">
      <c r="B303" s="125">
        <v>9780717190676</v>
      </c>
      <c r="C303" s="360" t="s">
        <v>271</v>
      </c>
      <c r="D303" s="362" t="s">
        <v>1760</v>
      </c>
      <c r="E303" s="361" t="s">
        <v>25</v>
      </c>
      <c r="F303" s="139" t="s">
        <v>37</v>
      </c>
      <c r="G303" s="125"/>
      <c r="H303" s="463"/>
      <c r="I303" s="225">
        <v>10.95</v>
      </c>
      <c r="J303" s="216"/>
      <c r="K303" s="195">
        <f t="shared" ref="K303" si="118">I303-(I303*J303)</f>
        <v>10.95</v>
      </c>
      <c r="L303" s="226">
        <f t="shared" ref="L303" si="119">K303*H303</f>
        <v>0</v>
      </c>
      <c r="M303" s="218">
        <v>1</v>
      </c>
      <c r="N303" s="251">
        <f t="shared" ref="N303" si="120">L303+(L303*M303)</f>
        <v>0</v>
      </c>
      <c r="O303" s="295"/>
      <c r="Q303" s="653"/>
      <c r="R303" s="667">
        <f t="shared" si="111"/>
        <v>0</v>
      </c>
      <c r="S303" s="329"/>
      <c r="T303" s="653"/>
      <c r="U303" s="667">
        <f t="shared" si="112"/>
        <v>0</v>
      </c>
      <c r="W303" s="653"/>
      <c r="X303" s="667">
        <f t="shared" si="113"/>
        <v>0</v>
      </c>
      <c r="Y303" s="329"/>
      <c r="Z303" s="653"/>
      <c r="AA303" s="667">
        <f t="shared" si="114"/>
        <v>0</v>
      </c>
    </row>
    <row r="304" spans="2:27" ht="17.25" customHeight="1">
      <c r="B304" s="125">
        <v>9781912514229</v>
      </c>
      <c r="C304" s="360" t="s">
        <v>261</v>
      </c>
      <c r="D304" s="362" t="s">
        <v>1760</v>
      </c>
      <c r="E304" s="361" t="s">
        <v>17</v>
      </c>
      <c r="F304" s="139" t="s">
        <v>41</v>
      </c>
      <c r="G304" s="139" t="s">
        <v>262</v>
      </c>
      <c r="H304" s="463"/>
      <c r="I304" s="225">
        <v>34.99</v>
      </c>
      <c r="J304" s="216"/>
      <c r="K304" s="195">
        <f t="shared" si="108"/>
        <v>34.99</v>
      </c>
      <c r="L304" s="226">
        <f t="shared" si="109"/>
        <v>0</v>
      </c>
      <c r="M304" s="218">
        <v>0</v>
      </c>
      <c r="N304" s="251">
        <f t="shared" si="110"/>
        <v>0</v>
      </c>
      <c r="O304" s="295"/>
      <c r="Q304" s="653"/>
      <c r="R304" s="667">
        <f t="shared" si="111"/>
        <v>0</v>
      </c>
      <c r="S304" s="329"/>
      <c r="T304" s="653"/>
      <c r="U304" s="667">
        <f t="shared" si="112"/>
        <v>0</v>
      </c>
      <c r="W304" s="653"/>
      <c r="X304" s="667">
        <f t="shared" si="113"/>
        <v>0</v>
      </c>
      <c r="Y304" s="329"/>
      <c r="Z304" s="653"/>
      <c r="AA304" s="667">
        <f t="shared" si="114"/>
        <v>0</v>
      </c>
    </row>
    <row r="305" spans="2:27" ht="16.899999999999999" customHeight="1">
      <c r="B305" s="125">
        <v>9781912514212</v>
      </c>
      <c r="C305" s="360" t="s">
        <v>1888</v>
      </c>
      <c r="D305" s="362" t="s">
        <v>1760</v>
      </c>
      <c r="E305" s="361" t="s">
        <v>25</v>
      </c>
      <c r="F305" s="139" t="s">
        <v>41</v>
      </c>
      <c r="G305" s="139" t="s">
        <v>263</v>
      </c>
      <c r="H305" s="463"/>
      <c r="I305" s="225">
        <v>12.99</v>
      </c>
      <c r="J305" s="216"/>
      <c r="K305" s="195">
        <f t="shared" si="108"/>
        <v>12.99</v>
      </c>
      <c r="L305" s="226">
        <f t="shared" si="109"/>
        <v>0</v>
      </c>
      <c r="M305" s="218">
        <v>0</v>
      </c>
      <c r="N305" s="251">
        <f t="shared" si="110"/>
        <v>0</v>
      </c>
      <c r="O305" s="295"/>
      <c r="Q305" s="653"/>
      <c r="R305" s="667">
        <f t="shared" si="111"/>
        <v>0</v>
      </c>
      <c r="S305" s="329"/>
      <c r="T305" s="653"/>
      <c r="U305" s="667">
        <f t="shared" si="112"/>
        <v>0</v>
      </c>
      <c r="W305" s="653"/>
      <c r="X305" s="667">
        <f t="shared" si="113"/>
        <v>0</v>
      </c>
      <c r="Y305" s="329"/>
      <c r="Z305" s="653"/>
      <c r="AA305" s="667">
        <f t="shared" si="114"/>
        <v>0</v>
      </c>
    </row>
    <row r="306" spans="2:27" ht="16.899999999999999" customHeight="1">
      <c r="B306" s="125">
        <v>9781912514205</v>
      </c>
      <c r="C306" s="360" t="s">
        <v>1889</v>
      </c>
      <c r="D306" s="362" t="s">
        <v>1760</v>
      </c>
      <c r="E306" s="361" t="s">
        <v>616</v>
      </c>
      <c r="F306" s="139" t="s">
        <v>41</v>
      </c>
      <c r="G306" s="139" t="s">
        <v>1890</v>
      </c>
      <c r="H306" s="463"/>
      <c r="I306" s="225">
        <v>29.99</v>
      </c>
      <c r="J306" s="216"/>
      <c r="K306" s="195">
        <f t="shared" ref="K306" si="121">I306-(I306*J306)</f>
        <v>29.99</v>
      </c>
      <c r="L306" s="226">
        <f t="shared" ref="L306" si="122">K306*H306</f>
        <v>0</v>
      </c>
      <c r="M306" s="218">
        <v>0</v>
      </c>
      <c r="N306" s="251">
        <f t="shared" ref="N306" si="123">L306+(L306*M306)</f>
        <v>0</v>
      </c>
      <c r="O306" s="295"/>
      <c r="Q306" s="653"/>
      <c r="R306" s="667">
        <f t="shared" si="111"/>
        <v>0</v>
      </c>
      <c r="S306" s="329"/>
      <c r="T306" s="653"/>
      <c r="U306" s="667">
        <f t="shared" si="112"/>
        <v>0</v>
      </c>
      <c r="W306" s="653"/>
      <c r="X306" s="667">
        <f t="shared" si="113"/>
        <v>0</v>
      </c>
      <c r="Y306" s="329"/>
      <c r="Z306" s="653"/>
      <c r="AA306" s="667">
        <f t="shared" si="114"/>
        <v>0</v>
      </c>
    </row>
    <row r="307" spans="2:27" ht="16.899999999999999" customHeight="1">
      <c r="B307" s="125">
        <v>9781907330476</v>
      </c>
      <c r="C307" s="360" t="s">
        <v>2201</v>
      </c>
      <c r="D307" s="362" t="s">
        <v>1760</v>
      </c>
      <c r="E307" s="361" t="s">
        <v>17</v>
      </c>
      <c r="F307" s="139" t="s">
        <v>2189</v>
      </c>
      <c r="G307" s="139" t="s">
        <v>2202</v>
      </c>
      <c r="H307" s="463"/>
      <c r="I307" s="225">
        <v>12.7</v>
      </c>
      <c r="J307" s="216"/>
      <c r="K307" s="195">
        <f t="shared" ref="K307:K309" si="124">I307-(I307*J307)</f>
        <v>12.7</v>
      </c>
      <c r="L307" s="226">
        <f t="shared" ref="L307:L309" si="125">K307*H307</f>
        <v>0</v>
      </c>
      <c r="M307" s="218">
        <v>0</v>
      </c>
      <c r="N307" s="251">
        <f t="shared" ref="N307:N309" si="126">L307+(L307*M307)</f>
        <v>0</v>
      </c>
      <c r="O307" s="295"/>
      <c r="Q307" s="653"/>
      <c r="R307" s="667">
        <f t="shared" si="111"/>
        <v>0</v>
      </c>
      <c r="S307" s="329"/>
      <c r="T307" s="653"/>
      <c r="U307" s="667">
        <f t="shared" si="112"/>
        <v>0</v>
      </c>
      <c r="W307" s="653"/>
      <c r="X307" s="667">
        <f t="shared" si="113"/>
        <v>0</v>
      </c>
      <c r="Y307" s="329"/>
      <c r="Z307" s="653"/>
      <c r="AA307" s="667">
        <f t="shared" si="114"/>
        <v>0</v>
      </c>
    </row>
    <row r="308" spans="2:27" ht="16.899999999999999" customHeight="1">
      <c r="B308" s="125"/>
      <c r="C308" s="360" t="s">
        <v>2203</v>
      </c>
      <c r="D308" s="362" t="s">
        <v>1760</v>
      </c>
      <c r="E308" s="361" t="s">
        <v>25</v>
      </c>
      <c r="F308" s="139" t="s">
        <v>2189</v>
      </c>
      <c r="G308" s="139" t="s">
        <v>2204</v>
      </c>
      <c r="H308" s="463"/>
      <c r="I308" s="225">
        <v>90</v>
      </c>
      <c r="J308" s="216"/>
      <c r="K308" s="195">
        <f t="shared" si="124"/>
        <v>90</v>
      </c>
      <c r="L308" s="226">
        <f t="shared" si="125"/>
        <v>0</v>
      </c>
      <c r="M308" s="218">
        <v>0</v>
      </c>
      <c r="N308" s="251">
        <f t="shared" si="126"/>
        <v>0</v>
      </c>
      <c r="O308" s="295"/>
      <c r="Q308" s="653"/>
      <c r="R308" s="667">
        <f t="shared" si="111"/>
        <v>0</v>
      </c>
      <c r="S308" s="329"/>
      <c r="T308" s="653"/>
      <c r="U308" s="667">
        <f t="shared" si="112"/>
        <v>0</v>
      </c>
      <c r="W308" s="653"/>
      <c r="X308" s="667">
        <f t="shared" si="113"/>
        <v>0</v>
      </c>
      <c r="Y308" s="329"/>
      <c r="Z308" s="653"/>
      <c r="AA308" s="667">
        <f t="shared" si="114"/>
        <v>0</v>
      </c>
    </row>
    <row r="309" spans="2:27" ht="16.899999999999999" customHeight="1">
      <c r="B309" s="125"/>
      <c r="C309" s="360" t="s">
        <v>2205</v>
      </c>
      <c r="D309" s="362" t="s">
        <v>1760</v>
      </c>
      <c r="E309" s="361" t="s">
        <v>25</v>
      </c>
      <c r="F309" s="139" t="s">
        <v>2189</v>
      </c>
      <c r="G309" s="139" t="s">
        <v>2206</v>
      </c>
      <c r="H309" s="463"/>
      <c r="I309" s="225">
        <v>90</v>
      </c>
      <c r="J309" s="216"/>
      <c r="K309" s="195">
        <f t="shared" si="124"/>
        <v>90</v>
      </c>
      <c r="L309" s="226">
        <f t="shared" si="125"/>
        <v>0</v>
      </c>
      <c r="M309" s="218">
        <v>0</v>
      </c>
      <c r="N309" s="251">
        <f t="shared" si="126"/>
        <v>0</v>
      </c>
      <c r="O309" s="295"/>
      <c r="Q309" s="653"/>
      <c r="R309" s="667">
        <f t="shared" si="111"/>
        <v>0</v>
      </c>
      <c r="S309" s="329"/>
      <c r="T309" s="653"/>
      <c r="U309" s="667">
        <f t="shared" si="112"/>
        <v>0</v>
      </c>
      <c r="W309" s="653"/>
      <c r="X309" s="667">
        <f t="shared" si="113"/>
        <v>0</v>
      </c>
      <c r="Y309" s="329"/>
      <c r="Z309" s="653"/>
      <c r="AA309" s="667">
        <f t="shared" si="114"/>
        <v>0</v>
      </c>
    </row>
    <row r="310" spans="2:27" ht="16.899999999999999" customHeight="1">
      <c r="B310" s="125"/>
      <c r="C310" s="360" t="s">
        <v>2616</v>
      </c>
      <c r="D310" s="362" t="s">
        <v>1760</v>
      </c>
      <c r="E310" s="361" t="s">
        <v>1583</v>
      </c>
      <c r="F310" s="139" t="s">
        <v>2189</v>
      </c>
      <c r="G310" s="139"/>
      <c r="H310" s="463"/>
      <c r="I310" s="225">
        <v>9.5</v>
      </c>
      <c r="J310" s="216"/>
      <c r="K310" s="195">
        <f t="shared" ref="K310" si="127">I310-(I310*J310)</f>
        <v>9.5</v>
      </c>
      <c r="L310" s="226">
        <f t="shared" ref="L310" si="128">K310*H310</f>
        <v>0</v>
      </c>
      <c r="M310" s="218">
        <v>0</v>
      </c>
      <c r="N310" s="251">
        <f t="shared" ref="N310" si="129">L310+(L310*M310)</f>
        <v>0</v>
      </c>
      <c r="O310" s="295"/>
      <c r="Q310" s="653"/>
      <c r="R310" s="667">
        <f t="shared" si="111"/>
        <v>0</v>
      </c>
      <c r="S310" s="329"/>
      <c r="T310" s="653"/>
      <c r="U310" s="667">
        <f t="shared" si="112"/>
        <v>0</v>
      </c>
      <c r="W310" s="653"/>
      <c r="X310" s="667">
        <f t="shared" si="113"/>
        <v>0</v>
      </c>
      <c r="Y310" s="329"/>
      <c r="Z310" s="653"/>
      <c r="AA310" s="667">
        <f t="shared" si="114"/>
        <v>0</v>
      </c>
    </row>
    <row r="311" spans="2:27" s="329" customFormat="1" ht="17.25" customHeight="1">
      <c r="B311" s="86"/>
      <c r="C311" s="131" t="s">
        <v>189</v>
      </c>
      <c r="D311" s="131"/>
      <c r="E311" s="129"/>
      <c r="F311" s="85"/>
      <c r="G311" s="86"/>
      <c r="H311" s="463"/>
      <c r="I311" s="222"/>
      <c r="J311" s="216"/>
      <c r="K311" s="302">
        <f t="shared" si="108"/>
        <v>0</v>
      </c>
      <c r="L311" s="303">
        <f t="shared" si="109"/>
        <v>0</v>
      </c>
      <c r="M311" s="218">
        <v>0</v>
      </c>
      <c r="N311" s="304">
        <f t="shared" si="110"/>
        <v>0</v>
      </c>
      <c r="O311" s="295"/>
      <c r="Q311" s="653"/>
      <c r="R311" s="667">
        <f t="shared" si="111"/>
        <v>0</v>
      </c>
      <c r="T311" s="653"/>
      <c r="U311" s="667">
        <f t="shared" si="112"/>
        <v>0</v>
      </c>
      <c r="W311" s="653"/>
      <c r="X311" s="667">
        <f t="shared" si="113"/>
        <v>0</v>
      </c>
      <c r="Z311" s="653"/>
      <c r="AA311" s="667">
        <f t="shared" si="114"/>
        <v>0</v>
      </c>
    </row>
    <row r="312" spans="2:27" s="329" customFormat="1" ht="17.25" customHeight="1">
      <c r="B312" s="117"/>
      <c r="C312" s="308"/>
      <c r="D312" s="131"/>
      <c r="E312" s="150"/>
      <c r="F312" s="84"/>
      <c r="G312" s="79"/>
      <c r="H312" s="463"/>
      <c r="I312" s="299"/>
      <c r="J312" s="216"/>
      <c r="K312" s="302">
        <f t="shared" ref="K312" si="130">I312-(I312*J312)</f>
        <v>0</v>
      </c>
      <c r="L312" s="303">
        <f t="shared" ref="L312" si="131">K312*H312</f>
        <v>0</v>
      </c>
      <c r="M312" s="218">
        <v>0</v>
      </c>
      <c r="N312" s="304">
        <f t="shared" ref="N312" si="132">L312+(L312*M312)</f>
        <v>0</v>
      </c>
      <c r="O312" s="295"/>
      <c r="Q312" s="653"/>
      <c r="R312" s="667">
        <f t="shared" si="111"/>
        <v>0</v>
      </c>
      <c r="T312" s="653"/>
      <c r="U312" s="667">
        <f t="shared" si="112"/>
        <v>0</v>
      </c>
      <c r="W312" s="653"/>
      <c r="X312" s="667">
        <f t="shared" si="113"/>
        <v>0</v>
      </c>
      <c r="Z312" s="653"/>
      <c r="AA312" s="667">
        <f t="shared" si="114"/>
        <v>0</v>
      </c>
    </row>
    <row r="313" spans="2:27" s="329" customFormat="1" ht="17.25" customHeight="1">
      <c r="B313" s="117"/>
      <c r="C313" s="308"/>
      <c r="D313" s="131"/>
      <c r="E313" s="150"/>
      <c r="F313" s="84"/>
      <c r="G313" s="79"/>
      <c r="H313" s="463"/>
      <c r="I313" s="299"/>
      <c r="J313" s="216"/>
      <c r="K313" s="302">
        <f t="shared" ref="K313:K314" si="133">I313-(I313*J313)</f>
        <v>0</v>
      </c>
      <c r="L313" s="303">
        <f t="shared" ref="L313:L314" si="134">K313*H313</f>
        <v>0</v>
      </c>
      <c r="M313" s="218">
        <v>0</v>
      </c>
      <c r="N313" s="304">
        <f t="shared" ref="N313:N314" si="135">L313+(L313*M313)</f>
        <v>0</v>
      </c>
      <c r="O313" s="295"/>
      <c r="Q313" s="653"/>
      <c r="R313" s="667">
        <f t="shared" si="111"/>
        <v>0</v>
      </c>
      <c r="T313" s="653"/>
      <c r="U313" s="667">
        <f t="shared" si="112"/>
        <v>0</v>
      </c>
      <c r="W313" s="653"/>
      <c r="X313" s="667">
        <f t="shared" si="113"/>
        <v>0</v>
      </c>
      <c r="Z313" s="653"/>
      <c r="AA313" s="667">
        <f t="shared" si="114"/>
        <v>0</v>
      </c>
    </row>
    <row r="314" spans="2:27" s="329" customFormat="1" ht="17.25" customHeight="1">
      <c r="B314" s="117"/>
      <c r="C314" s="308"/>
      <c r="D314" s="131"/>
      <c r="E314" s="150"/>
      <c r="F314" s="84"/>
      <c r="G314" s="79"/>
      <c r="H314" s="463"/>
      <c r="I314" s="299"/>
      <c r="J314" s="216"/>
      <c r="K314" s="302">
        <f t="shared" si="133"/>
        <v>0</v>
      </c>
      <c r="L314" s="303">
        <f t="shared" si="134"/>
        <v>0</v>
      </c>
      <c r="M314" s="218">
        <v>0</v>
      </c>
      <c r="N314" s="304">
        <f t="shared" si="135"/>
        <v>0</v>
      </c>
      <c r="O314" s="295"/>
      <c r="Q314" s="653"/>
      <c r="R314" s="667">
        <f t="shared" si="111"/>
        <v>0</v>
      </c>
      <c r="T314" s="653"/>
      <c r="U314" s="667">
        <f t="shared" si="112"/>
        <v>0</v>
      </c>
      <c r="W314" s="653"/>
      <c r="X314" s="667">
        <f t="shared" si="113"/>
        <v>0</v>
      </c>
      <c r="Z314" s="653"/>
      <c r="AA314" s="667">
        <f t="shared" si="114"/>
        <v>0</v>
      </c>
    </row>
    <row r="315" spans="2:27" s="329" customFormat="1" ht="17.25" customHeight="1">
      <c r="B315" s="438"/>
      <c r="C315" s="481" t="s">
        <v>1477</v>
      </c>
      <c r="D315" s="634"/>
      <c r="E315" s="471"/>
      <c r="F315" s="472"/>
      <c r="G315" s="473"/>
      <c r="H315" s="474"/>
      <c r="I315" s="475"/>
      <c r="J315" s="476"/>
      <c r="K315" s="477"/>
      <c r="L315" s="478"/>
      <c r="M315" s="479"/>
      <c r="N315" s="479"/>
      <c r="O315" s="480"/>
      <c r="Q315" s="809"/>
      <c r="S315" s="809"/>
      <c r="U315" s="809"/>
      <c r="W315" s="809"/>
    </row>
    <row r="316" spans="2:27" ht="17.25" customHeight="1">
      <c r="B316" s="140" t="s">
        <v>282</v>
      </c>
      <c r="C316" s="31"/>
      <c r="D316" s="32"/>
      <c r="E316" s="32"/>
      <c r="F316" s="31"/>
      <c r="G316" s="31"/>
      <c r="H316" s="261">
        <f>SUM(H272:H315)</f>
        <v>0</v>
      </c>
      <c r="I316" s="459"/>
      <c r="J316" s="192"/>
      <c r="K316" s="192"/>
      <c r="L316" s="227">
        <f>SUM(L272:L315)</f>
        <v>0</v>
      </c>
      <c r="M316" s="157"/>
      <c r="N316" s="239">
        <f>SUM(N272:N315)</f>
        <v>0</v>
      </c>
      <c r="O316" s="193"/>
      <c r="Q316" s="809"/>
      <c r="S316" s="809"/>
      <c r="U316" s="809"/>
      <c r="W316" s="809"/>
      <c r="X316" s="329"/>
      <c r="Y316" s="329"/>
      <c r="Z316" s="329"/>
      <c r="AA316" s="329"/>
    </row>
    <row r="317" spans="2:27" ht="17.25" customHeight="1">
      <c r="B317" s="8"/>
      <c r="C317" s="9"/>
      <c r="D317" s="9"/>
      <c r="E317" s="4"/>
      <c r="F317" s="9"/>
      <c r="G317" s="9"/>
      <c r="H317" s="8"/>
      <c r="M317" s="161"/>
      <c r="N317" s="161"/>
      <c r="O317" s="9"/>
      <c r="Q317" s="809"/>
      <c r="S317" s="809"/>
      <c r="U317" s="809"/>
      <c r="W317" s="809"/>
      <c r="X317" s="329"/>
      <c r="Y317" s="329"/>
      <c r="Z317" s="329"/>
      <c r="AA317" s="329"/>
    </row>
    <row r="318" spans="2:27" ht="30" customHeight="1">
      <c r="B318" s="754" t="s">
        <v>283</v>
      </c>
      <c r="C318" s="754"/>
      <c r="D318" s="754"/>
      <c r="E318" s="754"/>
      <c r="F318" s="754"/>
      <c r="G318" s="754"/>
      <c r="H318" s="754"/>
      <c r="I318" s="754"/>
      <c r="J318" s="754"/>
      <c r="K318" s="754"/>
      <c r="L318" s="754"/>
      <c r="M318" s="754"/>
      <c r="N318" s="754"/>
      <c r="O318" s="754"/>
      <c r="Q318" s="809"/>
      <c r="S318" s="809"/>
      <c r="U318" s="809"/>
      <c r="W318" s="809"/>
      <c r="X318" s="329"/>
      <c r="Y318" s="329"/>
      <c r="Z318" s="329"/>
      <c r="AA318" s="329"/>
    </row>
    <row r="319" spans="2:27" s="22" customFormat="1" ht="30" customHeight="1">
      <c r="B319" s="105" t="s">
        <v>10</v>
      </c>
      <c r="C319" s="165" t="s">
        <v>11</v>
      </c>
      <c r="D319" s="165" t="s">
        <v>1756</v>
      </c>
      <c r="E319" s="165" t="s">
        <v>12</v>
      </c>
      <c r="F319" s="166" t="s">
        <v>13</v>
      </c>
      <c r="G319" s="165" t="s">
        <v>14</v>
      </c>
      <c r="H319" s="260" t="s">
        <v>15</v>
      </c>
      <c r="I319" s="458" t="s">
        <v>1480</v>
      </c>
      <c r="J319" s="177" t="s">
        <v>1461</v>
      </c>
      <c r="K319" s="177" t="s">
        <v>1462</v>
      </c>
      <c r="L319" s="177" t="s">
        <v>1463</v>
      </c>
      <c r="M319" s="221" t="s">
        <v>1479</v>
      </c>
      <c r="N319" s="221" t="s">
        <v>1481</v>
      </c>
      <c r="O319" s="165" t="s">
        <v>1478</v>
      </c>
      <c r="Q319" s="757" t="s">
        <v>1753</v>
      </c>
      <c r="R319" s="758"/>
      <c r="S319" s="344"/>
      <c r="T319" s="757" t="s">
        <v>1754</v>
      </c>
      <c r="U319" s="758"/>
      <c r="V319" s="344"/>
      <c r="W319" s="757" t="s">
        <v>1755</v>
      </c>
      <c r="X319" s="758"/>
      <c r="Y319" s="344"/>
      <c r="Z319" s="759" t="s">
        <v>1500</v>
      </c>
      <c r="AA319" s="760"/>
    </row>
    <row r="320" spans="2:27" ht="17.25" customHeight="1">
      <c r="B320" s="307">
        <v>9781802302141</v>
      </c>
      <c r="C320" s="137" t="s">
        <v>1676</v>
      </c>
      <c r="D320" s="79" t="s">
        <v>1761</v>
      </c>
      <c r="E320" s="147" t="s">
        <v>25</v>
      </c>
      <c r="F320" s="520" t="s">
        <v>54</v>
      </c>
      <c r="G320" s="385" t="s">
        <v>292</v>
      </c>
      <c r="H320" s="463"/>
      <c r="I320" s="224">
        <v>8.9499999999999993</v>
      </c>
      <c r="J320" s="216"/>
      <c r="K320" s="195">
        <f t="shared" ref="K320:K326" si="136">I320-(I320*J320)</f>
        <v>8.9499999999999993</v>
      </c>
      <c r="L320" s="226">
        <f t="shared" ref="L320:L326" si="137">K320*H320</f>
        <v>0</v>
      </c>
      <c r="M320" s="218">
        <v>0</v>
      </c>
      <c r="N320" s="251">
        <f t="shared" ref="N320:N326" si="138">L320+(L320*M320)</f>
        <v>0</v>
      </c>
      <c r="O320" s="298"/>
      <c r="Q320" s="653"/>
      <c r="R320" s="667">
        <f t="shared" ref="R320:R328" si="139">IF(Q320="YES",$H320,0)</f>
        <v>0</v>
      </c>
      <c r="S320" s="329"/>
      <c r="T320" s="653"/>
      <c r="U320" s="667">
        <f t="shared" ref="U320:U328" si="140">IF(T320="YES",$H320,0)</f>
        <v>0</v>
      </c>
      <c r="W320" s="653"/>
      <c r="X320" s="667">
        <f t="shared" ref="X320:X328" si="141">IF(W320="YES",$H320,0)</f>
        <v>0</v>
      </c>
      <c r="Y320" s="329"/>
      <c r="Z320" s="653"/>
      <c r="AA320" s="667">
        <f t="shared" ref="AA320:AA328" si="142">IF(Z320="YES",$H320,0)</f>
        <v>0</v>
      </c>
    </row>
    <row r="321" spans="2:27" ht="17.25" customHeight="1">
      <c r="B321" s="313">
        <v>9781917848541</v>
      </c>
      <c r="C321" s="423" t="s">
        <v>286</v>
      </c>
      <c r="D321" s="79" t="s">
        <v>1761</v>
      </c>
      <c r="E321" s="314" t="s">
        <v>25</v>
      </c>
      <c r="F321" s="424" t="s">
        <v>26</v>
      </c>
      <c r="G321" s="421" t="s">
        <v>287</v>
      </c>
      <c r="H321" s="463"/>
      <c r="I321" s="315">
        <v>8.9499999999999993</v>
      </c>
      <c r="J321" s="216"/>
      <c r="K321" s="195">
        <f>I321-(I321*J321)</f>
        <v>8.9499999999999993</v>
      </c>
      <c r="L321" s="226">
        <f>K321*H321</f>
        <v>0</v>
      </c>
      <c r="M321" s="218">
        <v>0</v>
      </c>
      <c r="N321" s="251">
        <f>L321+(L321*M321)</f>
        <v>0</v>
      </c>
      <c r="O321" s="295"/>
      <c r="Q321" s="653"/>
      <c r="R321" s="667">
        <f t="shared" si="139"/>
        <v>0</v>
      </c>
      <c r="S321" s="329"/>
      <c r="T321" s="653"/>
      <c r="U321" s="667">
        <f t="shared" si="140"/>
        <v>0</v>
      </c>
      <c r="W321" s="653"/>
      <c r="X321" s="667">
        <f t="shared" si="141"/>
        <v>0</v>
      </c>
      <c r="Y321" s="329"/>
      <c r="Z321" s="653"/>
      <c r="AA321" s="667">
        <f t="shared" si="142"/>
        <v>0</v>
      </c>
    </row>
    <row r="322" spans="2:27" ht="17.25" customHeight="1">
      <c r="B322" s="117" t="s">
        <v>290</v>
      </c>
      <c r="C322" s="137" t="s">
        <v>291</v>
      </c>
      <c r="D322" s="79" t="s">
        <v>1761</v>
      </c>
      <c r="E322" s="138" t="s">
        <v>17</v>
      </c>
      <c r="F322" s="78" t="s">
        <v>37</v>
      </c>
      <c r="G322" s="385"/>
      <c r="H322" s="463"/>
      <c r="I322" s="224">
        <v>30.95</v>
      </c>
      <c r="J322" s="216"/>
      <c r="K322" s="195">
        <f>I322-(I322*J322)</f>
        <v>30.95</v>
      </c>
      <c r="L322" s="226">
        <f>K322*H322</f>
        <v>0</v>
      </c>
      <c r="M322" s="218">
        <v>0</v>
      </c>
      <c r="N322" s="251">
        <f>L322+(L322*M322)</f>
        <v>0</v>
      </c>
      <c r="O322" s="298"/>
      <c r="Q322" s="653"/>
      <c r="R322" s="667">
        <f t="shared" si="139"/>
        <v>0</v>
      </c>
      <c r="S322" s="329"/>
      <c r="T322" s="653"/>
      <c r="U322" s="667">
        <f t="shared" si="140"/>
        <v>0</v>
      </c>
      <c r="W322" s="653"/>
      <c r="X322" s="667">
        <f t="shared" si="141"/>
        <v>0</v>
      </c>
      <c r="Y322" s="329"/>
      <c r="Z322" s="653"/>
      <c r="AA322" s="667">
        <f t="shared" si="142"/>
        <v>0</v>
      </c>
    </row>
    <row r="323" spans="2:27" ht="17.25" customHeight="1">
      <c r="B323" s="71">
        <v>9781999829322</v>
      </c>
      <c r="C323" s="100" t="s">
        <v>284</v>
      </c>
      <c r="D323" s="79" t="s">
        <v>1761</v>
      </c>
      <c r="E323" s="101" t="s">
        <v>17</v>
      </c>
      <c r="F323" s="64" t="s">
        <v>285</v>
      </c>
      <c r="G323" s="377"/>
      <c r="H323" s="463"/>
      <c r="I323" s="252">
        <v>35</v>
      </c>
      <c r="J323" s="216"/>
      <c r="K323" s="195">
        <f>I323-(I323*J323)</f>
        <v>35</v>
      </c>
      <c r="L323" s="226">
        <f>K323*H323</f>
        <v>0</v>
      </c>
      <c r="M323" s="218">
        <v>0</v>
      </c>
      <c r="N323" s="251">
        <f>L323+(L323*M323)</f>
        <v>0</v>
      </c>
      <c r="O323" s="295"/>
      <c r="Q323" s="653"/>
      <c r="R323" s="667">
        <f t="shared" si="139"/>
        <v>0</v>
      </c>
      <c r="S323" s="329"/>
      <c r="T323" s="653"/>
      <c r="U323" s="667">
        <f t="shared" si="140"/>
        <v>0</v>
      </c>
      <c r="W323" s="653"/>
      <c r="X323" s="667">
        <f t="shared" si="141"/>
        <v>0</v>
      </c>
      <c r="Y323" s="329"/>
      <c r="Z323" s="653"/>
      <c r="AA323" s="667">
        <f t="shared" si="142"/>
        <v>0</v>
      </c>
    </row>
    <row r="324" spans="2:27" ht="17.25" customHeight="1">
      <c r="B324" s="148">
        <v>9781916190337</v>
      </c>
      <c r="C324" s="149" t="s">
        <v>288</v>
      </c>
      <c r="D324" s="79" t="s">
        <v>1761</v>
      </c>
      <c r="E324" s="76"/>
      <c r="F324" s="76" t="s">
        <v>289</v>
      </c>
      <c r="G324" s="437"/>
      <c r="H324" s="463"/>
      <c r="I324" s="252">
        <v>32</v>
      </c>
      <c r="J324" s="216"/>
      <c r="K324" s="195">
        <f>I324-(I324*J324)</f>
        <v>32</v>
      </c>
      <c r="L324" s="226">
        <f>K324*H324</f>
        <v>0</v>
      </c>
      <c r="M324" s="218">
        <v>0</v>
      </c>
      <c r="N324" s="251">
        <f>L324+(L324*M324)</f>
        <v>0</v>
      </c>
      <c r="O324" s="295"/>
      <c r="Q324" s="653"/>
      <c r="R324" s="667">
        <f t="shared" si="139"/>
        <v>0</v>
      </c>
      <c r="S324" s="329"/>
      <c r="T324" s="653"/>
      <c r="U324" s="667">
        <f t="shared" si="140"/>
        <v>0</v>
      </c>
      <c r="W324" s="653"/>
      <c r="X324" s="667">
        <f t="shared" si="141"/>
        <v>0</v>
      </c>
      <c r="Y324" s="329"/>
      <c r="Z324" s="653"/>
      <c r="AA324" s="667">
        <f t="shared" si="142"/>
        <v>0</v>
      </c>
    </row>
    <row r="325" spans="2:27" s="329" customFormat="1" ht="17.25" customHeight="1">
      <c r="B325" s="71"/>
      <c r="C325" s="136" t="s">
        <v>189</v>
      </c>
      <c r="D325" s="136"/>
      <c r="E325" s="101"/>
      <c r="F325" s="64"/>
      <c r="G325" s="64"/>
      <c r="H325" s="463"/>
      <c r="I325" s="252"/>
      <c r="J325" s="216"/>
      <c r="K325" s="302">
        <f>I325-(I325*J325)</f>
        <v>0</v>
      </c>
      <c r="L325" s="303">
        <f>K325*H325</f>
        <v>0</v>
      </c>
      <c r="M325" s="218">
        <v>0</v>
      </c>
      <c r="N325" s="304">
        <f>L325+(L325*M325)</f>
        <v>0</v>
      </c>
      <c r="O325" s="295"/>
      <c r="Q325" s="653"/>
      <c r="R325" s="667">
        <f t="shared" si="139"/>
        <v>0</v>
      </c>
      <c r="T325" s="653"/>
      <c r="U325" s="667">
        <f t="shared" si="140"/>
        <v>0</v>
      </c>
      <c r="W325" s="653"/>
      <c r="X325" s="667">
        <f t="shared" si="141"/>
        <v>0</v>
      </c>
      <c r="Z325" s="653"/>
      <c r="AA325" s="667">
        <f t="shared" si="142"/>
        <v>0</v>
      </c>
    </row>
    <row r="326" spans="2:27" s="329" customFormat="1" ht="17.25" customHeight="1">
      <c r="B326" s="117"/>
      <c r="C326" s="308"/>
      <c r="D326" s="136"/>
      <c r="E326" s="150"/>
      <c r="F326" s="84"/>
      <c r="G326" s="79"/>
      <c r="H326" s="463"/>
      <c r="I326" s="299"/>
      <c r="J326" s="216"/>
      <c r="K326" s="302">
        <f t="shared" si="136"/>
        <v>0</v>
      </c>
      <c r="L326" s="303">
        <f t="shared" si="137"/>
        <v>0</v>
      </c>
      <c r="M326" s="218">
        <v>0</v>
      </c>
      <c r="N326" s="304">
        <f t="shared" si="138"/>
        <v>0</v>
      </c>
      <c r="O326" s="295"/>
      <c r="Q326" s="653"/>
      <c r="R326" s="667">
        <f t="shared" si="139"/>
        <v>0</v>
      </c>
      <c r="T326" s="653"/>
      <c r="U326" s="667">
        <f t="shared" si="140"/>
        <v>0</v>
      </c>
      <c r="W326" s="653"/>
      <c r="X326" s="667">
        <f t="shared" si="141"/>
        <v>0</v>
      </c>
      <c r="Z326" s="653"/>
      <c r="AA326" s="667">
        <f t="shared" si="142"/>
        <v>0</v>
      </c>
    </row>
    <row r="327" spans="2:27" s="329" customFormat="1" ht="17.25" customHeight="1">
      <c r="B327" s="117"/>
      <c r="C327" s="308"/>
      <c r="D327" s="136"/>
      <c r="E327" s="150"/>
      <c r="F327" s="84"/>
      <c r="G327" s="79"/>
      <c r="H327" s="463"/>
      <c r="I327" s="299"/>
      <c r="J327" s="216"/>
      <c r="K327" s="302">
        <f t="shared" ref="K327:K328" si="143">I327-(I327*J327)</f>
        <v>0</v>
      </c>
      <c r="L327" s="303">
        <f t="shared" ref="L327:L328" si="144">K327*H327</f>
        <v>0</v>
      </c>
      <c r="M327" s="218">
        <v>0</v>
      </c>
      <c r="N327" s="304">
        <f t="shared" ref="N327:N328" si="145">L327+(L327*M327)</f>
        <v>0</v>
      </c>
      <c r="O327" s="295"/>
      <c r="Q327" s="653"/>
      <c r="R327" s="667">
        <f t="shared" si="139"/>
        <v>0</v>
      </c>
      <c r="T327" s="653"/>
      <c r="U327" s="667">
        <f t="shared" si="140"/>
        <v>0</v>
      </c>
      <c r="W327" s="653"/>
      <c r="X327" s="667">
        <f t="shared" si="141"/>
        <v>0</v>
      </c>
      <c r="Z327" s="653"/>
      <c r="AA327" s="667">
        <f t="shared" si="142"/>
        <v>0</v>
      </c>
    </row>
    <row r="328" spans="2:27" s="329" customFormat="1" ht="17.25" customHeight="1">
      <c r="B328" s="117"/>
      <c r="C328" s="308"/>
      <c r="D328" s="136"/>
      <c r="E328" s="150"/>
      <c r="F328" s="84"/>
      <c r="G328" s="79"/>
      <c r="H328" s="463"/>
      <c r="I328" s="299"/>
      <c r="J328" s="216"/>
      <c r="K328" s="302">
        <f t="shared" si="143"/>
        <v>0</v>
      </c>
      <c r="L328" s="303">
        <f t="shared" si="144"/>
        <v>0</v>
      </c>
      <c r="M328" s="218">
        <v>0</v>
      </c>
      <c r="N328" s="304">
        <f t="shared" si="145"/>
        <v>0</v>
      </c>
      <c r="O328" s="295"/>
      <c r="Q328" s="653"/>
      <c r="R328" s="667">
        <f t="shared" si="139"/>
        <v>0</v>
      </c>
      <c r="T328" s="653"/>
      <c r="U328" s="667">
        <f t="shared" si="140"/>
        <v>0</v>
      </c>
      <c r="W328" s="653"/>
      <c r="X328" s="667">
        <f t="shared" si="141"/>
        <v>0</v>
      </c>
      <c r="Z328" s="653"/>
      <c r="AA328" s="667">
        <f t="shared" si="142"/>
        <v>0</v>
      </c>
    </row>
    <row r="329" spans="2:27" s="329" customFormat="1" ht="17.25" customHeight="1">
      <c r="B329" s="474"/>
      <c r="C329" s="481" t="s">
        <v>1477</v>
      </c>
      <c r="D329" s="634"/>
      <c r="E329" s="471"/>
      <c r="F329" s="472"/>
      <c r="G329" s="473"/>
      <c r="H329" s="474"/>
      <c r="I329" s="475"/>
      <c r="J329" s="476"/>
      <c r="K329" s="477"/>
      <c r="L329" s="478"/>
      <c r="M329" s="479"/>
      <c r="N329" s="479"/>
      <c r="O329" s="480"/>
      <c r="Q329" s="809"/>
      <c r="S329" s="809"/>
      <c r="U329" s="809"/>
      <c r="W329" s="809"/>
    </row>
    <row r="330" spans="2:27" ht="17.25" customHeight="1">
      <c r="B330" s="167" t="s">
        <v>293</v>
      </c>
      <c r="C330" s="126"/>
      <c r="D330" s="169"/>
      <c r="E330" s="169"/>
      <c r="F330" s="126"/>
      <c r="G330" s="126"/>
      <c r="H330" s="261">
        <f>SUM(H320:H329)</f>
        <v>0</v>
      </c>
      <c r="I330" s="459"/>
      <c r="J330" s="192"/>
      <c r="K330" s="192"/>
      <c r="L330" s="227">
        <f>SUM(L320:L329)</f>
        <v>0</v>
      </c>
      <c r="M330" s="170"/>
      <c r="N330" s="239">
        <f>SUM(N320:N329)</f>
        <v>0</v>
      </c>
      <c r="O330" s="145"/>
      <c r="Q330" s="809"/>
      <c r="S330" s="809"/>
      <c r="U330" s="809"/>
      <c r="W330" s="809"/>
      <c r="X330" s="329"/>
      <c r="Y330" s="329"/>
      <c r="Z330" s="329"/>
      <c r="AA330" s="329"/>
    </row>
    <row r="331" spans="2:27" ht="17.25" customHeight="1">
      <c r="B331" s="5"/>
      <c r="C331" s="6"/>
      <c r="D331" s="6"/>
      <c r="E331" s="2"/>
      <c r="F331" s="37"/>
      <c r="G331" s="37"/>
      <c r="H331" s="263"/>
      <c r="M331" s="162"/>
      <c r="N331" s="162"/>
      <c r="O331" s="37"/>
      <c r="Q331" s="809"/>
      <c r="S331" s="809"/>
      <c r="U331" s="809"/>
      <c r="W331" s="809"/>
      <c r="X331" s="329"/>
      <c r="Y331" s="329"/>
      <c r="Z331" s="329"/>
      <c r="AA331" s="329"/>
    </row>
    <row r="332" spans="2:27" ht="30" customHeight="1">
      <c r="B332" s="754" t="s">
        <v>294</v>
      </c>
      <c r="C332" s="754"/>
      <c r="D332" s="754"/>
      <c r="E332" s="754"/>
      <c r="F332" s="754"/>
      <c r="G332" s="754"/>
      <c r="H332" s="754"/>
      <c r="I332" s="754"/>
      <c r="J332" s="754"/>
      <c r="K332" s="754"/>
      <c r="L332" s="754"/>
      <c r="M332" s="754"/>
      <c r="N332" s="754"/>
      <c r="O332" s="754"/>
      <c r="Q332" s="809"/>
      <c r="S332" s="809"/>
      <c r="U332" s="809"/>
      <c r="W332" s="809"/>
      <c r="X332" s="329"/>
      <c r="Y332" s="329"/>
      <c r="Z332" s="329"/>
      <c r="AA332" s="329"/>
    </row>
    <row r="333" spans="2:27" s="22" customFormat="1" ht="30" customHeight="1">
      <c r="B333" s="105" t="s">
        <v>10</v>
      </c>
      <c r="C333" s="165" t="s">
        <v>11</v>
      </c>
      <c r="D333" s="165" t="s">
        <v>1756</v>
      </c>
      <c r="E333" s="165" t="s">
        <v>12</v>
      </c>
      <c r="F333" s="166" t="s">
        <v>13</v>
      </c>
      <c r="G333" s="165" t="s">
        <v>14</v>
      </c>
      <c r="H333" s="260" t="s">
        <v>15</v>
      </c>
      <c r="I333" s="458" t="s">
        <v>1480</v>
      </c>
      <c r="J333" s="177" t="s">
        <v>1461</v>
      </c>
      <c r="K333" s="177" t="s">
        <v>1462</v>
      </c>
      <c r="L333" s="177" t="s">
        <v>1463</v>
      </c>
      <c r="M333" s="221" t="s">
        <v>1479</v>
      </c>
      <c r="N333" s="221" t="s">
        <v>1481</v>
      </c>
      <c r="O333" s="165" t="s">
        <v>1478</v>
      </c>
      <c r="Q333" s="757" t="s">
        <v>1753</v>
      </c>
      <c r="R333" s="758"/>
      <c r="S333" s="344"/>
      <c r="T333" s="757" t="s">
        <v>1754</v>
      </c>
      <c r="U333" s="758"/>
      <c r="V333" s="344"/>
      <c r="W333" s="757" t="s">
        <v>1755</v>
      </c>
      <c r="X333" s="758"/>
      <c r="Y333" s="344"/>
      <c r="Z333" s="759" t="s">
        <v>1500</v>
      </c>
      <c r="AA333" s="760"/>
    </row>
    <row r="334" spans="2:27" ht="17.25" customHeight="1">
      <c r="B334" s="86">
        <v>9780714423234</v>
      </c>
      <c r="C334" s="128" t="s">
        <v>295</v>
      </c>
      <c r="D334" s="85" t="s">
        <v>1762</v>
      </c>
      <c r="E334" s="129" t="s">
        <v>17</v>
      </c>
      <c r="F334" s="85" t="s">
        <v>18</v>
      </c>
      <c r="G334" s="139">
        <v>23234</v>
      </c>
      <c r="H334" s="463"/>
      <c r="I334" s="222">
        <v>30.85</v>
      </c>
      <c r="J334" s="216"/>
      <c r="K334" s="195">
        <f t="shared" ref="K334:K371" si="146">I334-(I334*J334)</f>
        <v>30.85</v>
      </c>
      <c r="L334" s="226">
        <f t="shared" ref="L334:L373" si="147">K334*H334</f>
        <v>0</v>
      </c>
      <c r="M334" s="218">
        <v>0</v>
      </c>
      <c r="N334" s="251">
        <f t="shared" ref="N334:N345" si="148">L334+(L334*M334)</f>
        <v>0</v>
      </c>
      <c r="O334" s="295"/>
      <c r="Q334" s="653"/>
      <c r="R334" s="667">
        <f t="shared" ref="R334:R373" si="149">IF(Q334="YES",$H334,0)</f>
        <v>0</v>
      </c>
      <c r="S334" s="329"/>
      <c r="T334" s="653"/>
      <c r="U334" s="667">
        <f t="shared" ref="U334:U373" si="150">IF(T334="YES",$H334,0)</f>
        <v>0</v>
      </c>
      <c r="W334" s="653"/>
      <c r="X334" s="667">
        <f t="shared" ref="X334:X373" si="151">IF(W334="YES",$H334,0)</f>
        <v>0</v>
      </c>
      <c r="Y334" s="329"/>
      <c r="Z334" s="653"/>
      <c r="AA334" s="667">
        <f t="shared" ref="AA334:AA373" si="152">IF(Z334="YES",$H334,0)</f>
        <v>0</v>
      </c>
    </row>
    <row r="335" spans="2:27" ht="17.25" customHeight="1">
      <c r="B335" s="86">
        <v>9781845368234</v>
      </c>
      <c r="C335" s="134" t="s">
        <v>2154</v>
      </c>
      <c r="D335" s="85" t="s">
        <v>1762</v>
      </c>
      <c r="E335" s="129" t="s">
        <v>25</v>
      </c>
      <c r="F335" s="520" t="s">
        <v>54</v>
      </c>
      <c r="G335" s="139" t="s">
        <v>316</v>
      </c>
      <c r="H335" s="463"/>
      <c r="I335" s="224">
        <v>7.5</v>
      </c>
      <c r="J335" s="216"/>
      <c r="K335" s="195">
        <f t="shared" ref="K335:K345" si="153">I335-(I335*J335)</f>
        <v>7.5</v>
      </c>
      <c r="L335" s="226">
        <f t="shared" ref="L335:L345" si="154">K335*H335</f>
        <v>0</v>
      </c>
      <c r="M335" s="218">
        <v>0</v>
      </c>
      <c r="N335" s="251">
        <f t="shared" si="148"/>
        <v>0</v>
      </c>
      <c r="O335" s="295"/>
      <c r="Q335" s="653"/>
      <c r="R335" s="667">
        <f t="shared" si="149"/>
        <v>0</v>
      </c>
      <c r="S335" s="329"/>
      <c r="T335" s="653"/>
      <c r="U335" s="667">
        <f t="shared" si="150"/>
        <v>0</v>
      </c>
      <c r="W335" s="653"/>
      <c r="X335" s="667">
        <f t="shared" si="151"/>
        <v>0</v>
      </c>
      <c r="Y335" s="329"/>
      <c r="Z335" s="653"/>
      <c r="AA335" s="667">
        <f t="shared" si="152"/>
        <v>0</v>
      </c>
    </row>
    <row r="336" spans="2:27" ht="17.25" customHeight="1">
      <c r="B336" s="86">
        <v>9781802301731</v>
      </c>
      <c r="C336" s="134" t="s">
        <v>318</v>
      </c>
      <c r="D336" s="85" t="s">
        <v>1762</v>
      </c>
      <c r="E336" s="129" t="s">
        <v>17</v>
      </c>
      <c r="F336" s="520" t="s">
        <v>54</v>
      </c>
      <c r="G336" s="139" t="s">
        <v>313</v>
      </c>
      <c r="H336" s="463"/>
      <c r="I336" s="224">
        <v>37.950000000000003</v>
      </c>
      <c r="J336" s="216"/>
      <c r="K336" s="195">
        <f t="shared" si="153"/>
        <v>37.950000000000003</v>
      </c>
      <c r="L336" s="226">
        <f t="shared" si="154"/>
        <v>0</v>
      </c>
      <c r="M336" s="218">
        <v>0</v>
      </c>
      <c r="N336" s="251">
        <f t="shared" si="148"/>
        <v>0</v>
      </c>
      <c r="O336" s="295"/>
      <c r="Q336" s="653"/>
      <c r="R336" s="667">
        <f t="shared" si="149"/>
        <v>0</v>
      </c>
      <c r="S336" s="329"/>
      <c r="T336" s="653"/>
      <c r="U336" s="667">
        <f t="shared" si="150"/>
        <v>0</v>
      </c>
      <c r="W336" s="653"/>
      <c r="X336" s="667">
        <f t="shared" si="151"/>
        <v>0</v>
      </c>
      <c r="Y336" s="329"/>
      <c r="Z336" s="653"/>
      <c r="AA336" s="667">
        <f t="shared" si="152"/>
        <v>0</v>
      </c>
    </row>
    <row r="337" spans="2:27" ht="17.25" customHeight="1">
      <c r="B337" s="86">
        <v>9781802301489</v>
      </c>
      <c r="C337" s="134" t="s">
        <v>319</v>
      </c>
      <c r="D337" s="85" t="s">
        <v>1762</v>
      </c>
      <c r="E337" s="129" t="s">
        <v>25</v>
      </c>
      <c r="F337" s="520" t="s">
        <v>54</v>
      </c>
      <c r="G337" s="139" t="s">
        <v>320</v>
      </c>
      <c r="H337" s="463"/>
      <c r="I337" s="224">
        <v>14.5</v>
      </c>
      <c r="J337" s="216"/>
      <c r="K337" s="195">
        <f t="shared" si="153"/>
        <v>14.5</v>
      </c>
      <c r="L337" s="226">
        <f t="shared" si="154"/>
        <v>0</v>
      </c>
      <c r="M337" s="218">
        <v>0</v>
      </c>
      <c r="N337" s="251">
        <f t="shared" si="148"/>
        <v>0</v>
      </c>
      <c r="O337" s="295"/>
      <c r="Q337" s="653"/>
      <c r="R337" s="667">
        <f t="shared" si="149"/>
        <v>0</v>
      </c>
      <c r="S337" s="329"/>
      <c r="T337" s="653"/>
      <c r="U337" s="667">
        <f t="shared" si="150"/>
        <v>0</v>
      </c>
      <c r="W337" s="653"/>
      <c r="X337" s="667">
        <f t="shared" si="151"/>
        <v>0</v>
      </c>
      <c r="Y337" s="329"/>
      <c r="Z337" s="653"/>
      <c r="AA337" s="667">
        <f t="shared" si="152"/>
        <v>0</v>
      </c>
    </row>
    <row r="338" spans="2:27" ht="17.25" customHeight="1">
      <c r="B338" s="86"/>
      <c r="C338" s="134" t="s">
        <v>321</v>
      </c>
      <c r="D338" s="85" t="s">
        <v>1762</v>
      </c>
      <c r="E338" s="129" t="s">
        <v>17</v>
      </c>
      <c r="F338" s="520" t="s">
        <v>54</v>
      </c>
      <c r="G338" s="139" t="s">
        <v>322</v>
      </c>
      <c r="H338" s="463"/>
      <c r="I338" s="224">
        <v>29.95</v>
      </c>
      <c r="J338" s="216"/>
      <c r="K338" s="195">
        <f t="shared" si="153"/>
        <v>29.95</v>
      </c>
      <c r="L338" s="226">
        <f t="shared" si="154"/>
        <v>0</v>
      </c>
      <c r="M338" s="218">
        <v>0</v>
      </c>
      <c r="N338" s="251">
        <f t="shared" si="148"/>
        <v>0</v>
      </c>
      <c r="O338" s="295"/>
      <c r="Q338" s="653"/>
      <c r="R338" s="667">
        <f t="shared" si="149"/>
        <v>0</v>
      </c>
      <c r="S338" s="329"/>
      <c r="T338" s="653"/>
      <c r="U338" s="667">
        <f t="shared" si="150"/>
        <v>0</v>
      </c>
      <c r="W338" s="653"/>
      <c r="X338" s="667">
        <f t="shared" si="151"/>
        <v>0</v>
      </c>
      <c r="Y338" s="329"/>
      <c r="Z338" s="653"/>
      <c r="AA338" s="667">
        <f t="shared" si="152"/>
        <v>0</v>
      </c>
    </row>
    <row r="339" spans="2:27" ht="17.25" customHeight="1">
      <c r="B339" s="86">
        <v>9781845369187</v>
      </c>
      <c r="C339" s="134" t="s">
        <v>1677</v>
      </c>
      <c r="D339" s="85" t="s">
        <v>1762</v>
      </c>
      <c r="E339" s="129" t="s">
        <v>17</v>
      </c>
      <c r="F339" s="520" t="s">
        <v>54</v>
      </c>
      <c r="G339" s="139" t="s">
        <v>309</v>
      </c>
      <c r="H339" s="463"/>
      <c r="I339" s="224">
        <v>37.950000000000003</v>
      </c>
      <c r="J339" s="216"/>
      <c r="K339" s="195">
        <f t="shared" si="153"/>
        <v>37.950000000000003</v>
      </c>
      <c r="L339" s="226">
        <f t="shared" si="154"/>
        <v>0</v>
      </c>
      <c r="M339" s="218">
        <v>0</v>
      </c>
      <c r="N339" s="251">
        <f t="shared" si="148"/>
        <v>0</v>
      </c>
      <c r="O339" s="295"/>
      <c r="Q339" s="653"/>
      <c r="R339" s="667">
        <f t="shared" si="149"/>
        <v>0</v>
      </c>
      <c r="S339" s="329"/>
      <c r="T339" s="653"/>
      <c r="U339" s="667">
        <f t="shared" si="150"/>
        <v>0</v>
      </c>
      <c r="W339" s="653"/>
      <c r="X339" s="667">
        <f t="shared" si="151"/>
        <v>0</v>
      </c>
      <c r="Y339" s="329"/>
      <c r="Z339" s="653"/>
      <c r="AA339" s="667">
        <f t="shared" si="152"/>
        <v>0</v>
      </c>
    </row>
    <row r="340" spans="2:27" ht="17.25" customHeight="1">
      <c r="B340" s="86">
        <v>9781845369194</v>
      </c>
      <c r="C340" s="134" t="s">
        <v>1678</v>
      </c>
      <c r="D340" s="85" t="s">
        <v>1762</v>
      </c>
      <c r="E340" s="129" t="s">
        <v>25</v>
      </c>
      <c r="F340" s="520" t="s">
        <v>54</v>
      </c>
      <c r="G340" s="139" t="s">
        <v>311</v>
      </c>
      <c r="H340" s="463"/>
      <c r="I340" s="222">
        <v>14.5</v>
      </c>
      <c r="J340" s="216"/>
      <c r="K340" s="195">
        <f t="shared" si="153"/>
        <v>14.5</v>
      </c>
      <c r="L340" s="226">
        <f t="shared" si="154"/>
        <v>0</v>
      </c>
      <c r="M340" s="218">
        <v>0</v>
      </c>
      <c r="N340" s="251">
        <f t="shared" si="148"/>
        <v>0</v>
      </c>
      <c r="O340" s="295"/>
      <c r="Q340" s="653"/>
      <c r="R340" s="667">
        <f t="shared" si="149"/>
        <v>0</v>
      </c>
      <c r="S340" s="329"/>
      <c r="T340" s="653"/>
      <c r="U340" s="667">
        <f t="shared" si="150"/>
        <v>0</v>
      </c>
      <c r="W340" s="653"/>
      <c r="X340" s="667">
        <f t="shared" si="151"/>
        <v>0</v>
      </c>
      <c r="Y340" s="329"/>
      <c r="Z340" s="653"/>
      <c r="AA340" s="667">
        <f t="shared" si="152"/>
        <v>0</v>
      </c>
    </row>
    <row r="341" spans="2:27" ht="17.25" customHeight="1">
      <c r="B341" s="86"/>
      <c r="C341" s="128" t="s">
        <v>1679</v>
      </c>
      <c r="D341" s="85" t="s">
        <v>1762</v>
      </c>
      <c r="E341" s="129" t="s">
        <v>17</v>
      </c>
      <c r="F341" s="520" t="s">
        <v>54</v>
      </c>
      <c r="G341" s="139" t="s">
        <v>310</v>
      </c>
      <c r="H341" s="463"/>
      <c r="I341" s="224">
        <v>29.95</v>
      </c>
      <c r="J341" s="216"/>
      <c r="K341" s="195">
        <f t="shared" si="153"/>
        <v>29.95</v>
      </c>
      <c r="L341" s="226">
        <f t="shared" si="154"/>
        <v>0</v>
      </c>
      <c r="M341" s="218">
        <v>0</v>
      </c>
      <c r="N341" s="251">
        <f t="shared" si="148"/>
        <v>0</v>
      </c>
      <c r="O341" s="295"/>
      <c r="Q341" s="653"/>
      <c r="R341" s="667">
        <f t="shared" si="149"/>
        <v>0</v>
      </c>
      <c r="S341" s="329"/>
      <c r="T341" s="653"/>
      <c r="U341" s="667">
        <f t="shared" si="150"/>
        <v>0</v>
      </c>
      <c r="W341" s="653"/>
      <c r="X341" s="667">
        <f t="shared" si="151"/>
        <v>0</v>
      </c>
      <c r="Y341" s="329"/>
      <c r="Z341" s="653"/>
      <c r="AA341" s="667">
        <f t="shared" si="152"/>
        <v>0</v>
      </c>
    </row>
    <row r="342" spans="2:27" ht="17.25" customHeight="1">
      <c r="B342" s="307">
        <v>9781845369293</v>
      </c>
      <c r="C342" s="141" t="s">
        <v>1680</v>
      </c>
      <c r="D342" s="85" t="s">
        <v>1762</v>
      </c>
      <c r="E342" s="147" t="s">
        <v>25</v>
      </c>
      <c r="F342" s="520" t="s">
        <v>54</v>
      </c>
      <c r="G342" s="91" t="s">
        <v>312</v>
      </c>
      <c r="H342" s="463"/>
      <c r="I342" s="300">
        <v>9.9499999999999993</v>
      </c>
      <c r="J342" s="216"/>
      <c r="K342" s="195">
        <f t="shared" si="153"/>
        <v>9.9499999999999993</v>
      </c>
      <c r="L342" s="226">
        <f t="shared" si="154"/>
        <v>0</v>
      </c>
      <c r="M342" s="218">
        <v>0</v>
      </c>
      <c r="N342" s="251">
        <f t="shared" si="148"/>
        <v>0</v>
      </c>
      <c r="O342" s="295"/>
      <c r="Q342" s="653"/>
      <c r="R342" s="667">
        <f t="shared" si="149"/>
        <v>0</v>
      </c>
      <c r="S342" s="329"/>
      <c r="T342" s="653"/>
      <c r="U342" s="667">
        <f t="shared" si="150"/>
        <v>0</v>
      </c>
      <c r="W342" s="653"/>
      <c r="X342" s="667">
        <f t="shared" si="151"/>
        <v>0</v>
      </c>
      <c r="Y342" s="329"/>
      <c r="Z342" s="653"/>
      <c r="AA342" s="667">
        <f t="shared" si="152"/>
        <v>0</v>
      </c>
    </row>
    <row r="343" spans="2:27" ht="17.25" customHeight="1">
      <c r="B343" s="311">
        <v>9781913228330</v>
      </c>
      <c r="C343" s="317" t="s">
        <v>1982</v>
      </c>
      <c r="D343" s="85" t="s">
        <v>1983</v>
      </c>
      <c r="E343" s="309" t="s">
        <v>17</v>
      </c>
      <c r="F343" s="318" t="s">
        <v>26</v>
      </c>
      <c r="G343" s="370" t="s">
        <v>296</v>
      </c>
      <c r="H343" s="463"/>
      <c r="I343" s="301">
        <v>34.950000000000003</v>
      </c>
      <c r="J343" s="216"/>
      <c r="K343" s="195">
        <f t="shared" si="153"/>
        <v>34.950000000000003</v>
      </c>
      <c r="L343" s="226">
        <f t="shared" si="154"/>
        <v>0</v>
      </c>
      <c r="M343" s="218">
        <v>0</v>
      </c>
      <c r="N343" s="251">
        <f t="shared" si="148"/>
        <v>0</v>
      </c>
      <c r="O343" s="295"/>
      <c r="Q343" s="653"/>
      <c r="R343" s="667">
        <f t="shared" si="149"/>
        <v>0</v>
      </c>
      <c r="S343" s="329"/>
      <c r="T343" s="653"/>
      <c r="U343" s="667">
        <f t="shared" si="150"/>
        <v>0</v>
      </c>
      <c r="W343" s="653"/>
      <c r="X343" s="667">
        <f t="shared" si="151"/>
        <v>0</v>
      </c>
      <c r="Y343" s="329"/>
      <c r="Z343" s="653"/>
      <c r="AA343" s="667">
        <f t="shared" si="152"/>
        <v>0</v>
      </c>
    </row>
    <row r="344" spans="2:27" ht="17.25" customHeight="1">
      <c r="B344" s="311">
        <v>9781913228347</v>
      </c>
      <c r="C344" s="317" t="s">
        <v>1984</v>
      </c>
      <c r="D344" s="85" t="s">
        <v>1983</v>
      </c>
      <c r="E344" s="309" t="s">
        <v>25</v>
      </c>
      <c r="F344" s="318" t="s">
        <v>26</v>
      </c>
      <c r="G344" s="370" t="s">
        <v>297</v>
      </c>
      <c r="H344" s="463"/>
      <c r="I344" s="301">
        <v>11.95</v>
      </c>
      <c r="J344" s="216"/>
      <c r="K344" s="195">
        <f t="shared" si="153"/>
        <v>11.95</v>
      </c>
      <c r="L344" s="226">
        <f t="shared" si="154"/>
        <v>0</v>
      </c>
      <c r="M344" s="218">
        <v>0</v>
      </c>
      <c r="N344" s="251">
        <f t="shared" si="148"/>
        <v>0</v>
      </c>
      <c r="O344" s="295"/>
      <c r="Q344" s="653"/>
      <c r="R344" s="667">
        <f t="shared" si="149"/>
        <v>0</v>
      </c>
      <c r="S344" s="329"/>
      <c r="T344" s="653"/>
      <c r="U344" s="667">
        <f t="shared" si="150"/>
        <v>0</v>
      </c>
      <c r="W344" s="653"/>
      <c r="X344" s="667">
        <f t="shared" si="151"/>
        <v>0</v>
      </c>
      <c r="Y344" s="329"/>
      <c r="Z344" s="653"/>
      <c r="AA344" s="667">
        <f t="shared" si="152"/>
        <v>0</v>
      </c>
    </row>
    <row r="345" spans="2:27" ht="17.25" customHeight="1">
      <c r="B345" s="311">
        <v>9781917848442</v>
      </c>
      <c r="C345" s="281" t="s">
        <v>314</v>
      </c>
      <c r="D345" s="85" t="s">
        <v>1762</v>
      </c>
      <c r="E345" s="309" t="s">
        <v>25</v>
      </c>
      <c r="F345" s="310" t="s">
        <v>26</v>
      </c>
      <c r="G345" s="370" t="s">
        <v>315</v>
      </c>
      <c r="H345" s="463"/>
      <c r="I345" s="301">
        <v>7.5</v>
      </c>
      <c r="J345" s="216"/>
      <c r="K345" s="195">
        <f t="shared" si="153"/>
        <v>7.5</v>
      </c>
      <c r="L345" s="226">
        <f t="shared" si="154"/>
        <v>0</v>
      </c>
      <c r="M345" s="218">
        <v>0</v>
      </c>
      <c r="N345" s="251">
        <f t="shared" si="148"/>
        <v>0</v>
      </c>
      <c r="O345" s="295"/>
      <c r="Q345" s="653"/>
      <c r="R345" s="667">
        <f t="shared" si="149"/>
        <v>0</v>
      </c>
      <c r="S345" s="329"/>
      <c r="T345" s="653"/>
      <c r="U345" s="667">
        <f t="shared" si="150"/>
        <v>0</v>
      </c>
      <c r="W345" s="653"/>
      <c r="X345" s="667">
        <f t="shared" si="151"/>
        <v>0</v>
      </c>
      <c r="Y345" s="329"/>
      <c r="Z345" s="653"/>
      <c r="AA345" s="667">
        <f t="shared" si="152"/>
        <v>0</v>
      </c>
    </row>
    <row r="346" spans="2:27" ht="17.25" customHeight="1">
      <c r="B346" s="86">
        <v>9781789279825</v>
      </c>
      <c r="C346" s="128" t="s">
        <v>2297</v>
      </c>
      <c r="D346" s="85" t="s">
        <v>1762</v>
      </c>
      <c r="E346" s="129" t="s">
        <v>17</v>
      </c>
      <c r="F346" s="85" t="s">
        <v>29</v>
      </c>
      <c r="G346" s="139" t="s">
        <v>300</v>
      </c>
      <c r="H346" s="463"/>
      <c r="I346" s="222">
        <v>38</v>
      </c>
      <c r="J346" s="216"/>
      <c r="K346" s="195">
        <f t="shared" si="146"/>
        <v>38</v>
      </c>
      <c r="L346" s="226">
        <f t="shared" si="147"/>
        <v>0</v>
      </c>
      <c r="M346" s="218">
        <v>0</v>
      </c>
      <c r="N346" s="251">
        <f t="shared" ref="N346:N373" si="155">L346+(L346*M346)</f>
        <v>0</v>
      </c>
      <c r="O346" s="295"/>
      <c r="Q346" s="653"/>
      <c r="R346" s="667">
        <f t="shared" si="149"/>
        <v>0</v>
      </c>
      <c r="S346" s="329"/>
      <c r="T346" s="653"/>
      <c r="U346" s="667">
        <f t="shared" si="150"/>
        <v>0</v>
      </c>
      <c r="W346" s="653"/>
      <c r="X346" s="667">
        <f t="shared" si="151"/>
        <v>0</v>
      </c>
      <c r="Y346" s="329"/>
      <c r="Z346" s="653"/>
      <c r="AA346" s="667">
        <f t="shared" si="152"/>
        <v>0</v>
      </c>
    </row>
    <row r="347" spans="2:27" ht="17.25" customHeight="1">
      <c r="B347" s="86">
        <v>9781789270037</v>
      </c>
      <c r="C347" s="128" t="s">
        <v>2298</v>
      </c>
      <c r="D347" s="85" t="s">
        <v>1762</v>
      </c>
      <c r="E347" s="129" t="s">
        <v>17</v>
      </c>
      <c r="F347" s="85" t="s">
        <v>29</v>
      </c>
      <c r="G347" s="139" t="s">
        <v>1543</v>
      </c>
      <c r="H347" s="463"/>
      <c r="I347" s="222">
        <v>30.5</v>
      </c>
      <c r="J347" s="216"/>
      <c r="K347" s="195">
        <f t="shared" si="146"/>
        <v>30.5</v>
      </c>
      <c r="L347" s="226">
        <f t="shared" si="147"/>
        <v>0</v>
      </c>
      <c r="M347" s="218">
        <v>0</v>
      </c>
      <c r="N347" s="251">
        <f t="shared" si="155"/>
        <v>0</v>
      </c>
      <c r="O347" s="295"/>
      <c r="Q347" s="653"/>
      <c r="R347" s="667">
        <f t="shared" si="149"/>
        <v>0</v>
      </c>
      <c r="S347" s="329"/>
      <c r="T347" s="653"/>
      <c r="U347" s="667">
        <f t="shared" si="150"/>
        <v>0</v>
      </c>
      <c r="W347" s="653"/>
      <c r="X347" s="667">
        <f t="shared" si="151"/>
        <v>0</v>
      </c>
      <c r="Y347" s="329"/>
      <c r="Z347" s="653"/>
      <c r="AA347" s="667">
        <f t="shared" si="152"/>
        <v>0</v>
      </c>
    </row>
    <row r="348" spans="2:27" ht="17.25" customHeight="1">
      <c r="B348" s="86">
        <v>9781789270051</v>
      </c>
      <c r="C348" s="128" t="s">
        <v>2299</v>
      </c>
      <c r="D348" s="85" t="s">
        <v>1762</v>
      </c>
      <c r="E348" s="129" t="s">
        <v>25</v>
      </c>
      <c r="F348" s="85" t="s">
        <v>29</v>
      </c>
      <c r="G348" s="139" t="s">
        <v>301</v>
      </c>
      <c r="H348" s="463"/>
      <c r="I348" s="222">
        <v>15.5</v>
      </c>
      <c r="J348" s="216"/>
      <c r="K348" s="195">
        <f t="shared" si="146"/>
        <v>15.5</v>
      </c>
      <c r="L348" s="226">
        <f t="shared" si="147"/>
        <v>0</v>
      </c>
      <c r="M348" s="218">
        <v>0</v>
      </c>
      <c r="N348" s="251">
        <f t="shared" si="155"/>
        <v>0</v>
      </c>
      <c r="O348" s="295"/>
      <c r="Q348" s="653"/>
      <c r="R348" s="667">
        <f t="shared" si="149"/>
        <v>0</v>
      </c>
      <c r="S348" s="329"/>
      <c r="T348" s="653"/>
      <c r="U348" s="667">
        <f t="shared" si="150"/>
        <v>0</v>
      </c>
      <c r="W348" s="653"/>
      <c r="X348" s="667">
        <f t="shared" si="151"/>
        <v>0</v>
      </c>
      <c r="Y348" s="329"/>
      <c r="Z348" s="653"/>
      <c r="AA348" s="667">
        <f t="shared" si="152"/>
        <v>0</v>
      </c>
    </row>
    <row r="349" spans="2:27" ht="17.25" customHeight="1">
      <c r="B349" s="86">
        <v>9781789271614</v>
      </c>
      <c r="C349" s="128" t="s">
        <v>2300</v>
      </c>
      <c r="D349" s="85" t="s">
        <v>1762</v>
      </c>
      <c r="E349" s="129" t="s">
        <v>17</v>
      </c>
      <c r="F349" s="85" t="s">
        <v>29</v>
      </c>
      <c r="G349" s="139" t="s">
        <v>298</v>
      </c>
      <c r="H349" s="463"/>
      <c r="I349" s="222">
        <v>39</v>
      </c>
      <c r="J349" s="216"/>
      <c r="K349" s="195">
        <f t="shared" si="146"/>
        <v>39</v>
      </c>
      <c r="L349" s="226">
        <f t="shared" si="147"/>
        <v>0</v>
      </c>
      <c r="M349" s="218">
        <v>0</v>
      </c>
      <c r="N349" s="251">
        <f t="shared" si="155"/>
        <v>0</v>
      </c>
      <c r="O349" s="295"/>
      <c r="Q349" s="653"/>
      <c r="R349" s="667">
        <f t="shared" si="149"/>
        <v>0</v>
      </c>
      <c r="S349" s="329"/>
      <c r="T349" s="653"/>
      <c r="U349" s="667">
        <f t="shared" si="150"/>
        <v>0</v>
      </c>
      <c r="W349" s="653"/>
      <c r="X349" s="667">
        <f t="shared" si="151"/>
        <v>0</v>
      </c>
      <c r="Y349" s="329"/>
      <c r="Z349" s="653"/>
      <c r="AA349" s="667">
        <f t="shared" si="152"/>
        <v>0</v>
      </c>
    </row>
    <row r="350" spans="2:27" ht="17.25" customHeight="1">
      <c r="B350" s="86">
        <v>9781789271379</v>
      </c>
      <c r="C350" s="128" t="s">
        <v>2301</v>
      </c>
      <c r="D350" s="85" t="s">
        <v>1762</v>
      </c>
      <c r="E350" s="129" t="s">
        <v>17</v>
      </c>
      <c r="F350" s="85" t="s">
        <v>29</v>
      </c>
      <c r="G350" s="139" t="s">
        <v>1542</v>
      </c>
      <c r="H350" s="463"/>
      <c r="I350" s="222">
        <v>32.5</v>
      </c>
      <c r="J350" s="216"/>
      <c r="K350" s="195">
        <f t="shared" ref="K350:K351" si="156">I350-(I350*J350)</f>
        <v>32.5</v>
      </c>
      <c r="L350" s="226">
        <f t="shared" ref="L350:L351" si="157">K350*H350</f>
        <v>0</v>
      </c>
      <c r="M350" s="218">
        <v>0</v>
      </c>
      <c r="N350" s="251">
        <f t="shared" ref="N350:N351" si="158">L350+(L350*M350)</f>
        <v>0</v>
      </c>
      <c r="O350" s="295"/>
      <c r="Q350" s="653"/>
      <c r="R350" s="667">
        <f t="shared" si="149"/>
        <v>0</v>
      </c>
      <c r="S350" s="329"/>
      <c r="T350" s="653"/>
      <c r="U350" s="667">
        <f t="shared" si="150"/>
        <v>0</v>
      </c>
      <c r="W350" s="653"/>
      <c r="X350" s="667">
        <f t="shared" si="151"/>
        <v>0</v>
      </c>
      <c r="Y350" s="329"/>
      <c r="Z350" s="653"/>
      <c r="AA350" s="667">
        <f t="shared" si="152"/>
        <v>0</v>
      </c>
    </row>
    <row r="351" spans="2:27" ht="17.25" customHeight="1">
      <c r="B351" s="86">
        <v>9781789271584</v>
      </c>
      <c r="C351" s="128" t="s">
        <v>2302</v>
      </c>
      <c r="D351" s="85" t="s">
        <v>1762</v>
      </c>
      <c r="E351" s="129" t="s">
        <v>25</v>
      </c>
      <c r="F351" s="85" t="s">
        <v>29</v>
      </c>
      <c r="G351" s="139" t="s">
        <v>299</v>
      </c>
      <c r="H351" s="463"/>
      <c r="I351" s="222">
        <v>14.5</v>
      </c>
      <c r="J351" s="216"/>
      <c r="K351" s="195">
        <f t="shared" si="156"/>
        <v>14.5</v>
      </c>
      <c r="L351" s="226">
        <f t="shared" si="157"/>
        <v>0</v>
      </c>
      <c r="M351" s="218">
        <v>0</v>
      </c>
      <c r="N351" s="251">
        <f t="shared" si="158"/>
        <v>0</v>
      </c>
      <c r="O351" s="295"/>
      <c r="Q351" s="653"/>
      <c r="R351" s="667">
        <f t="shared" si="149"/>
        <v>0</v>
      </c>
      <c r="S351" s="329"/>
      <c r="T351" s="653"/>
      <c r="U351" s="667">
        <f t="shared" si="150"/>
        <v>0</v>
      </c>
      <c r="W351" s="653"/>
      <c r="X351" s="667">
        <f t="shared" si="151"/>
        <v>0</v>
      </c>
      <c r="Y351" s="329"/>
      <c r="Z351" s="653"/>
      <c r="AA351" s="667">
        <f t="shared" si="152"/>
        <v>0</v>
      </c>
    </row>
    <row r="352" spans="2:27" ht="17.25" customHeight="1">
      <c r="B352" s="86">
        <v>9781780906607</v>
      </c>
      <c r="C352" s="128" t="s">
        <v>2303</v>
      </c>
      <c r="D352" s="85" t="s">
        <v>1762</v>
      </c>
      <c r="E352" s="129" t="s">
        <v>17</v>
      </c>
      <c r="F352" s="85" t="s">
        <v>29</v>
      </c>
      <c r="G352" s="139" t="s">
        <v>2304</v>
      </c>
      <c r="H352" s="463"/>
      <c r="I352" s="222">
        <v>34.5</v>
      </c>
      <c r="J352" s="216"/>
      <c r="K352" s="195">
        <f t="shared" ref="K352:K357" si="159">I352-(I352*J352)</f>
        <v>34.5</v>
      </c>
      <c r="L352" s="226">
        <f t="shared" ref="L352:L354" si="160">K352*H352</f>
        <v>0</v>
      </c>
      <c r="M352" s="218">
        <v>0</v>
      </c>
      <c r="N352" s="251">
        <f t="shared" ref="N352:N354" si="161">L352+(L352*M352)</f>
        <v>0</v>
      </c>
      <c r="O352" s="295"/>
      <c r="Q352" s="653"/>
      <c r="R352" s="667">
        <f t="shared" si="149"/>
        <v>0</v>
      </c>
      <c r="S352" s="329"/>
      <c r="T352" s="653"/>
      <c r="U352" s="667">
        <f t="shared" si="150"/>
        <v>0</v>
      </c>
      <c r="W352" s="653"/>
      <c r="X352" s="667">
        <f t="shared" si="151"/>
        <v>0</v>
      </c>
      <c r="Y352" s="329"/>
      <c r="Z352" s="653"/>
      <c r="AA352" s="667">
        <f t="shared" si="152"/>
        <v>0</v>
      </c>
    </row>
    <row r="353" spans="2:27" ht="17.25" customHeight="1">
      <c r="B353" s="86">
        <v>9781780906485</v>
      </c>
      <c r="C353" s="128" t="s">
        <v>2305</v>
      </c>
      <c r="D353" s="85" t="s">
        <v>1762</v>
      </c>
      <c r="E353" s="129" t="s">
        <v>25</v>
      </c>
      <c r="F353" s="85" t="s">
        <v>29</v>
      </c>
      <c r="G353" s="139" t="s">
        <v>2306</v>
      </c>
      <c r="H353" s="463"/>
      <c r="I353" s="222">
        <v>11</v>
      </c>
      <c r="J353" s="216"/>
      <c r="K353" s="195">
        <f t="shared" si="159"/>
        <v>11</v>
      </c>
      <c r="L353" s="226">
        <f t="shared" si="160"/>
        <v>0</v>
      </c>
      <c r="M353" s="218">
        <v>0</v>
      </c>
      <c r="N353" s="251">
        <f t="shared" si="161"/>
        <v>0</v>
      </c>
      <c r="O353" s="295"/>
      <c r="Q353" s="653"/>
      <c r="R353" s="667">
        <f t="shared" si="149"/>
        <v>0</v>
      </c>
      <c r="S353" s="329"/>
      <c r="T353" s="653"/>
      <c r="U353" s="667">
        <f t="shared" si="150"/>
        <v>0</v>
      </c>
      <c r="W353" s="653"/>
      <c r="X353" s="667">
        <f t="shared" si="151"/>
        <v>0</v>
      </c>
      <c r="Y353" s="329"/>
      <c r="Z353" s="653"/>
      <c r="AA353" s="667">
        <f t="shared" si="152"/>
        <v>0</v>
      </c>
    </row>
    <row r="354" spans="2:27" ht="17.25" customHeight="1">
      <c r="B354" s="86">
        <v>9781847418388</v>
      </c>
      <c r="C354" s="128" t="s">
        <v>2307</v>
      </c>
      <c r="D354" s="85" t="s">
        <v>1762</v>
      </c>
      <c r="E354" s="129" t="s">
        <v>25</v>
      </c>
      <c r="F354" s="85" t="s">
        <v>29</v>
      </c>
      <c r="G354" s="139" t="s">
        <v>2308</v>
      </c>
      <c r="H354" s="463"/>
      <c r="I354" s="222">
        <v>10</v>
      </c>
      <c r="J354" s="216"/>
      <c r="K354" s="195">
        <f t="shared" si="159"/>
        <v>10</v>
      </c>
      <c r="L354" s="226">
        <f t="shared" si="160"/>
        <v>0</v>
      </c>
      <c r="M354" s="218">
        <v>0</v>
      </c>
      <c r="N354" s="251">
        <f t="shared" si="161"/>
        <v>0</v>
      </c>
      <c r="O354" s="295"/>
      <c r="Q354" s="653"/>
      <c r="R354" s="667">
        <f t="shared" si="149"/>
        <v>0</v>
      </c>
      <c r="S354" s="329"/>
      <c r="T354" s="653"/>
      <c r="U354" s="667">
        <f t="shared" si="150"/>
        <v>0</v>
      </c>
      <c r="W354" s="653"/>
      <c r="X354" s="667">
        <f t="shared" si="151"/>
        <v>0</v>
      </c>
      <c r="Y354" s="329"/>
      <c r="Z354" s="653"/>
      <c r="AA354" s="667">
        <f t="shared" si="152"/>
        <v>0</v>
      </c>
    </row>
    <row r="355" spans="2:27" ht="17.25" customHeight="1">
      <c r="B355" s="86">
        <v>9781789272826</v>
      </c>
      <c r="C355" s="128" t="s">
        <v>2595</v>
      </c>
      <c r="D355" s="85" t="s">
        <v>1762</v>
      </c>
      <c r="E355" s="129" t="s">
        <v>2596</v>
      </c>
      <c r="F355" s="85" t="s">
        <v>29</v>
      </c>
      <c r="G355" s="139" t="s">
        <v>2597</v>
      </c>
      <c r="H355" s="463"/>
      <c r="I355" s="222">
        <v>39</v>
      </c>
      <c r="J355" s="216"/>
      <c r="K355" s="195">
        <f t="shared" si="159"/>
        <v>39</v>
      </c>
      <c r="L355" s="226">
        <f t="shared" ref="L355:L357" si="162">K355*H355</f>
        <v>0</v>
      </c>
      <c r="M355" s="218">
        <v>0</v>
      </c>
      <c r="N355" s="251">
        <f t="shared" ref="N355:N357" si="163">L355+(L355*M355)</f>
        <v>0</v>
      </c>
      <c r="O355" s="295"/>
      <c r="Q355" s="653"/>
      <c r="R355" s="667">
        <f t="shared" si="149"/>
        <v>0</v>
      </c>
      <c r="S355" s="329"/>
      <c r="T355" s="653"/>
      <c r="U355" s="667">
        <f t="shared" si="150"/>
        <v>0</v>
      </c>
      <c r="W355" s="653"/>
      <c r="X355" s="667">
        <f t="shared" si="151"/>
        <v>0</v>
      </c>
      <c r="Y355" s="329"/>
      <c r="Z355" s="653"/>
      <c r="AA355" s="667">
        <f t="shared" si="152"/>
        <v>0</v>
      </c>
    </row>
    <row r="356" spans="2:27" ht="17.25" customHeight="1">
      <c r="B356" s="86">
        <v>9781789272802</v>
      </c>
      <c r="C356" s="128" t="s">
        <v>2598</v>
      </c>
      <c r="D356" s="85" t="s">
        <v>1762</v>
      </c>
      <c r="E356" s="129" t="s">
        <v>2596</v>
      </c>
      <c r="F356" s="85" t="s">
        <v>29</v>
      </c>
      <c r="G356" s="139" t="s">
        <v>2599</v>
      </c>
      <c r="H356" s="463"/>
      <c r="I356" s="222">
        <v>32.5</v>
      </c>
      <c r="J356" s="216"/>
      <c r="K356" s="195">
        <f t="shared" si="159"/>
        <v>32.5</v>
      </c>
      <c r="L356" s="226">
        <f t="shared" si="162"/>
        <v>0</v>
      </c>
      <c r="M356" s="218">
        <v>0</v>
      </c>
      <c r="N356" s="251">
        <f t="shared" si="163"/>
        <v>0</v>
      </c>
      <c r="O356" s="295"/>
      <c r="Q356" s="653"/>
      <c r="R356" s="667">
        <f t="shared" si="149"/>
        <v>0</v>
      </c>
      <c r="S356" s="329"/>
      <c r="T356" s="653"/>
      <c r="U356" s="667">
        <f t="shared" si="150"/>
        <v>0</v>
      </c>
      <c r="W356" s="653"/>
      <c r="X356" s="667">
        <f t="shared" si="151"/>
        <v>0</v>
      </c>
      <c r="Y356" s="329"/>
      <c r="Z356" s="653"/>
      <c r="AA356" s="667">
        <f t="shared" si="152"/>
        <v>0</v>
      </c>
    </row>
    <row r="357" spans="2:27" ht="17.25" customHeight="1">
      <c r="B357" s="86">
        <v>9781789272819</v>
      </c>
      <c r="C357" s="128" t="s">
        <v>2600</v>
      </c>
      <c r="D357" s="85" t="s">
        <v>1762</v>
      </c>
      <c r="E357" s="129" t="s">
        <v>2596</v>
      </c>
      <c r="F357" s="85" t="s">
        <v>29</v>
      </c>
      <c r="G357" s="139" t="s">
        <v>2601</v>
      </c>
      <c r="H357" s="463"/>
      <c r="I357" s="222">
        <v>14.5</v>
      </c>
      <c r="J357" s="216"/>
      <c r="K357" s="195">
        <f t="shared" si="159"/>
        <v>14.5</v>
      </c>
      <c r="L357" s="226">
        <f t="shared" si="162"/>
        <v>0</v>
      </c>
      <c r="M357" s="218">
        <v>0</v>
      </c>
      <c r="N357" s="251">
        <f t="shared" si="163"/>
        <v>0</v>
      </c>
      <c r="O357" s="295"/>
      <c r="Q357" s="653"/>
      <c r="R357" s="667">
        <f t="shared" si="149"/>
        <v>0</v>
      </c>
      <c r="S357" s="329"/>
      <c r="T357" s="653"/>
      <c r="U357" s="667">
        <f t="shared" si="150"/>
        <v>0</v>
      </c>
      <c r="W357" s="653"/>
      <c r="X357" s="667">
        <f t="shared" si="151"/>
        <v>0</v>
      </c>
      <c r="Y357" s="329"/>
      <c r="Z357" s="653"/>
      <c r="AA357" s="667">
        <f t="shared" si="152"/>
        <v>0</v>
      </c>
    </row>
    <row r="358" spans="2:27" ht="17.25" customHeight="1">
      <c r="B358" s="86">
        <v>9781068425837</v>
      </c>
      <c r="C358" s="128" t="s">
        <v>2242</v>
      </c>
      <c r="D358" s="85" t="s">
        <v>1762</v>
      </c>
      <c r="E358" s="129" t="s">
        <v>616</v>
      </c>
      <c r="F358" s="85" t="s">
        <v>1064</v>
      </c>
      <c r="G358" s="139"/>
      <c r="H358" s="463"/>
      <c r="I358" s="222">
        <v>38.99</v>
      </c>
      <c r="J358" s="216"/>
      <c r="K358" s="195">
        <f t="shared" ref="K358:K359" si="164">I358-(I358*J358)</f>
        <v>38.99</v>
      </c>
      <c r="L358" s="226">
        <f t="shared" ref="L358:L359" si="165">K358*H358</f>
        <v>0</v>
      </c>
      <c r="M358" s="218">
        <v>0</v>
      </c>
      <c r="N358" s="251">
        <f t="shared" ref="N358:N359" si="166">L358+(L358*M358)</f>
        <v>0</v>
      </c>
      <c r="O358" s="295"/>
      <c r="Q358" s="653"/>
      <c r="R358" s="667">
        <f t="shared" si="149"/>
        <v>0</v>
      </c>
      <c r="S358" s="329"/>
      <c r="T358" s="653"/>
      <c r="U358" s="667">
        <f t="shared" si="150"/>
        <v>0</v>
      </c>
      <c r="W358" s="653"/>
      <c r="X358" s="667">
        <f t="shared" si="151"/>
        <v>0</v>
      </c>
      <c r="Y358" s="329"/>
      <c r="Z358" s="653"/>
      <c r="AA358" s="667">
        <f t="shared" si="152"/>
        <v>0</v>
      </c>
    </row>
    <row r="359" spans="2:27" ht="17.25" customHeight="1">
      <c r="B359" s="86">
        <v>9781068425844</v>
      </c>
      <c r="C359" s="128" t="s">
        <v>2243</v>
      </c>
      <c r="D359" s="85" t="s">
        <v>1762</v>
      </c>
      <c r="E359" s="129" t="s">
        <v>616</v>
      </c>
      <c r="F359" s="85" t="s">
        <v>1064</v>
      </c>
      <c r="G359" s="139"/>
      <c r="H359" s="463"/>
      <c r="I359" s="222">
        <v>17.989999999999998</v>
      </c>
      <c r="J359" s="216"/>
      <c r="K359" s="195">
        <f t="shared" si="164"/>
        <v>17.989999999999998</v>
      </c>
      <c r="L359" s="226">
        <f t="shared" si="165"/>
        <v>0</v>
      </c>
      <c r="M359" s="218">
        <v>0</v>
      </c>
      <c r="N359" s="251">
        <f t="shared" si="166"/>
        <v>0</v>
      </c>
      <c r="O359" s="295"/>
      <c r="Q359" s="653"/>
      <c r="R359" s="667">
        <f t="shared" si="149"/>
        <v>0</v>
      </c>
      <c r="S359" s="329"/>
      <c r="T359" s="653"/>
      <c r="U359" s="667">
        <f t="shared" si="150"/>
        <v>0</v>
      </c>
      <c r="W359" s="653"/>
      <c r="X359" s="667">
        <f t="shared" si="151"/>
        <v>0</v>
      </c>
      <c r="Y359" s="329"/>
      <c r="Z359" s="653"/>
      <c r="AA359" s="667">
        <f t="shared" si="152"/>
        <v>0</v>
      </c>
    </row>
    <row r="360" spans="2:27" ht="17.25" customHeight="1">
      <c r="B360" s="86">
        <v>9780717199747</v>
      </c>
      <c r="C360" s="128" t="s">
        <v>302</v>
      </c>
      <c r="D360" s="85" t="s">
        <v>1762</v>
      </c>
      <c r="E360" s="129" t="s">
        <v>17</v>
      </c>
      <c r="F360" s="85" t="s">
        <v>37</v>
      </c>
      <c r="G360" s="139"/>
      <c r="H360" s="463"/>
      <c r="I360" s="222">
        <v>13.95</v>
      </c>
      <c r="J360" s="216"/>
      <c r="K360" s="195">
        <f t="shared" si="146"/>
        <v>13.95</v>
      </c>
      <c r="L360" s="226">
        <f t="shared" si="147"/>
        <v>0</v>
      </c>
      <c r="M360" s="218">
        <v>0</v>
      </c>
      <c r="N360" s="251">
        <f t="shared" si="155"/>
        <v>0</v>
      </c>
      <c r="O360" s="295"/>
      <c r="Q360" s="653"/>
      <c r="R360" s="667">
        <f t="shared" si="149"/>
        <v>0</v>
      </c>
      <c r="S360" s="329"/>
      <c r="T360" s="653"/>
      <c r="U360" s="667">
        <f t="shared" si="150"/>
        <v>0</v>
      </c>
      <c r="W360" s="653"/>
      <c r="X360" s="667">
        <f t="shared" si="151"/>
        <v>0</v>
      </c>
      <c r="Y360" s="329"/>
      <c r="Z360" s="653"/>
      <c r="AA360" s="667">
        <f t="shared" si="152"/>
        <v>0</v>
      </c>
    </row>
    <row r="361" spans="2:27" ht="17.25" customHeight="1">
      <c r="B361" s="86">
        <v>9780717169849</v>
      </c>
      <c r="C361" s="128" t="s">
        <v>303</v>
      </c>
      <c r="D361" s="85" t="s">
        <v>1762</v>
      </c>
      <c r="E361" s="129" t="s">
        <v>17</v>
      </c>
      <c r="F361" s="85" t="s">
        <v>37</v>
      </c>
      <c r="G361" s="139"/>
      <c r="H361" s="463"/>
      <c r="I361" s="222">
        <v>30.25</v>
      </c>
      <c r="J361" s="216"/>
      <c r="K361" s="195">
        <f t="shared" si="146"/>
        <v>30.25</v>
      </c>
      <c r="L361" s="226">
        <f t="shared" si="147"/>
        <v>0</v>
      </c>
      <c r="M361" s="218">
        <v>0</v>
      </c>
      <c r="N361" s="251">
        <f t="shared" si="155"/>
        <v>0</v>
      </c>
      <c r="O361" s="295"/>
      <c r="Q361" s="653"/>
      <c r="R361" s="667">
        <f t="shared" si="149"/>
        <v>0</v>
      </c>
      <c r="S361" s="329"/>
      <c r="T361" s="653"/>
      <c r="U361" s="667">
        <f t="shared" si="150"/>
        <v>0</v>
      </c>
      <c r="W361" s="653"/>
      <c r="X361" s="667">
        <f t="shared" si="151"/>
        <v>0</v>
      </c>
      <c r="Y361" s="329"/>
      <c r="Z361" s="653"/>
      <c r="AA361" s="667">
        <f t="shared" si="152"/>
        <v>0</v>
      </c>
    </row>
    <row r="362" spans="2:27" ht="17.25" customHeight="1">
      <c r="B362" s="86">
        <v>9780717171286</v>
      </c>
      <c r="C362" s="128" t="s">
        <v>304</v>
      </c>
      <c r="D362" s="85" t="s">
        <v>1762</v>
      </c>
      <c r="E362" s="129" t="s">
        <v>17</v>
      </c>
      <c r="F362" s="85" t="s">
        <v>37</v>
      </c>
      <c r="G362" s="139"/>
      <c r="H362" s="463"/>
      <c r="I362" s="222">
        <v>11.95</v>
      </c>
      <c r="J362" s="216"/>
      <c r="K362" s="195">
        <f t="shared" si="146"/>
        <v>11.95</v>
      </c>
      <c r="L362" s="226">
        <f t="shared" si="147"/>
        <v>0</v>
      </c>
      <c r="M362" s="218">
        <v>0</v>
      </c>
      <c r="N362" s="251">
        <f t="shared" si="155"/>
        <v>0</v>
      </c>
      <c r="O362" s="295"/>
      <c r="Q362" s="653"/>
      <c r="R362" s="667">
        <f t="shared" si="149"/>
        <v>0</v>
      </c>
      <c r="S362" s="329"/>
      <c r="T362" s="653"/>
      <c r="U362" s="667">
        <f t="shared" si="150"/>
        <v>0</v>
      </c>
      <c r="W362" s="653"/>
      <c r="X362" s="667">
        <f t="shared" si="151"/>
        <v>0</v>
      </c>
      <c r="Y362" s="329"/>
      <c r="Z362" s="653"/>
      <c r="AA362" s="667">
        <f t="shared" si="152"/>
        <v>0</v>
      </c>
    </row>
    <row r="363" spans="2:27" ht="17.25" customHeight="1">
      <c r="B363" s="86">
        <v>9780717186686</v>
      </c>
      <c r="C363" s="128" t="s">
        <v>317</v>
      </c>
      <c r="D363" s="85" t="s">
        <v>1762</v>
      </c>
      <c r="E363" s="129" t="s">
        <v>25</v>
      </c>
      <c r="F363" s="85" t="s">
        <v>37</v>
      </c>
      <c r="G363" s="139"/>
      <c r="H363" s="463"/>
      <c r="I363" s="222">
        <v>10.95</v>
      </c>
      <c r="J363" s="216"/>
      <c r="K363" s="195">
        <f t="shared" si="146"/>
        <v>10.95</v>
      </c>
      <c r="L363" s="226">
        <f t="shared" si="147"/>
        <v>0</v>
      </c>
      <c r="M363" s="218">
        <v>0</v>
      </c>
      <c r="N363" s="251">
        <f t="shared" si="155"/>
        <v>0</v>
      </c>
      <c r="O363" s="295"/>
      <c r="Q363" s="653"/>
      <c r="R363" s="667">
        <f t="shared" si="149"/>
        <v>0</v>
      </c>
      <c r="S363" s="329"/>
      <c r="T363" s="653"/>
      <c r="U363" s="667">
        <f t="shared" si="150"/>
        <v>0</v>
      </c>
      <c r="W363" s="653"/>
      <c r="X363" s="667">
        <f t="shared" si="151"/>
        <v>0</v>
      </c>
      <c r="Y363" s="329"/>
      <c r="Z363" s="653"/>
      <c r="AA363" s="667">
        <f t="shared" si="152"/>
        <v>0</v>
      </c>
    </row>
    <row r="364" spans="2:27" ht="17.25" customHeight="1">
      <c r="B364" s="86">
        <v>9781804582619</v>
      </c>
      <c r="C364" s="128" t="s">
        <v>2110</v>
      </c>
      <c r="D364" s="85" t="s">
        <v>1762</v>
      </c>
      <c r="E364" s="129" t="s">
        <v>17</v>
      </c>
      <c r="F364" s="85" t="s">
        <v>37</v>
      </c>
      <c r="G364" s="139"/>
      <c r="H364" s="463"/>
      <c r="I364" s="222">
        <v>32.950000000000003</v>
      </c>
      <c r="J364" s="216"/>
      <c r="K364" s="195">
        <f t="shared" si="146"/>
        <v>32.950000000000003</v>
      </c>
      <c r="L364" s="226">
        <f t="shared" si="147"/>
        <v>0</v>
      </c>
      <c r="M364" s="218">
        <v>0</v>
      </c>
      <c r="N364" s="251">
        <f t="shared" si="155"/>
        <v>0</v>
      </c>
      <c r="O364" s="295"/>
      <c r="Q364" s="653"/>
      <c r="R364" s="667">
        <f t="shared" si="149"/>
        <v>0</v>
      </c>
      <c r="S364" s="329"/>
      <c r="T364" s="653"/>
      <c r="U364" s="667">
        <f t="shared" si="150"/>
        <v>0</v>
      </c>
      <c r="W364" s="653"/>
      <c r="X364" s="667">
        <f t="shared" si="151"/>
        <v>0</v>
      </c>
      <c r="Y364" s="329"/>
      <c r="Z364" s="653"/>
      <c r="AA364" s="667">
        <f t="shared" si="152"/>
        <v>0</v>
      </c>
    </row>
    <row r="365" spans="2:27" ht="17.25" customHeight="1">
      <c r="B365" s="71">
        <v>9781804582640</v>
      </c>
      <c r="C365" s="73" t="s">
        <v>2111</v>
      </c>
      <c r="D365" s="64" t="s">
        <v>1762</v>
      </c>
      <c r="E365" s="101" t="s">
        <v>17</v>
      </c>
      <c r="F365" s="64" t="s">
        <v>37</v>
      </c>
      <c r="G365" s="380"/>
      <c r="H365" s="463"/>
      <c r="I365" s="252">
        <v>9.9499999999999993</v>
      </c>
      <c r="J365" s="216"/>
      <c r="K365" s="195">
        <f>I365-(I365*J365)</f>
        <v>9.9499999999999993</v>
      </c>
      <c r="L365" s="226">
        <f>K365*H365</f>
        <v>0</v>
      </c>
      <c r="M365" s="218">
        <v>0</v>
      </c>
      <c r="N365" s="251">
        <f>L365+(L365*M365)</f>
        <v>0</v>
      </c>
      <c r="O365" s="295"/>
      <c r="Q365" s="653"/>
      <c r="R365" s="667">
        <f t="shared" si="149"/>
        <v>0</v>
      </c>
      <c r="S365" s="329"/>
      <c r="T365" s="653"/>
      <c r="U365" s="667">
        <f t="shared" si="150"/>
        <v>0</v>
      </c>
      <c r="W365" s="653"/>
      <c r="X365" s="667">
        <f t="shared" si="151"/>
        <v>0</v>
      </c>
      <c r="Y365" s="329"/>
      <c r="Z365" s="653"/>
      <c r="AA365" s="667">
        <f t="shared" si="152"/>
        <v>0</v>
      </c>
    </row>
    <row r="366" spans="2:27" ht="17.25" customHeight="1">
      <c r="B366" s="86">
        <v>9781909417601</v>
      </c>
      <c r="C366" s="128" t="s">
        <v>305</v>
      </c>
      <c r="D366" s="85" t="s">
        <v>1762</v>
      </c>
      <c r="E366" s="129" t="s">
        <v>17</v>
      </c>
      <c r="F366" s="85" t="s">
        <v>41</v>
      </c>
      <c r="G366" s="139" t="s">
        <v>306</v>
      </c>
      <c r="H366" s="463"/>
      <c r="I366" s="222">
        <v>32.99</v>
      </c>
      <c r="J366" s="216"/>
      <c r="K366" s="195">
        <f t="shared" si="146"/>
        <v>32.99</v>
      </c>
      <c r="L366" s="226">
        <f t="shared" si="147"/>
        <v>0</v>
      </c>
      <c r="M366" s="218">
        <v>0</v>
      </c>
      <c r="N366" s="251">
        <f t="shared" si="155"/>
        <v>0</v>
      </c>
      <c r="O366" s="295"/>
      <c r="Q366" s="653"/>
      <c r="R366" s="667">
        <f t="shared" si="149"/>
        <v>0</v>
      </c>
      <c r="S366" s="329"/>
      <c r="T366" s="653"/>
      <c r="U366" s="667">
        <f t="shared" si="150"/>
        <v>0</v>
      </c>
      <c r="W366" s="653"/>
      <c r="X366" s="667">
        <f t="shared" si="151"/>
        <v>0</v>
      </c>
      <c r="Y366" s="329"/>
      <c r="Z366" s="653"/>
      <c r="AA366" s="667">
        <f t="shared" si="152"/>
        <v>0</v>
      </c>
    </row>
    <row r="367" spans="2:27" ht="17.25" customHeight="1">
      <c r="B367" s="86">
        <v>9781909417625</v>
      </c>
      <c r="C367" s="128" t="s">
        <v>307</v>
      </c>
      <c r="D367" s="85" t="s">
        <v>1762</v>
      </c>
      <c r="E367" s="129" t="s">
        <v>25</v>
      </c>
      <c r="F367" s="85" t="s">
        <v>41</v>
      </c>
      <c r="G367" s="139" t="s">
        <v>308</v>
      </c>
      <c r="H367" s="463"/>
      <c r="I367" s="222">
        <v>11.99</v>
      </c>
      <c r="J367" s="216"/>
      <c r="K367" s="195">
        <f t="shared" si="146"/>
        <v>11.99</v>
      </c>
      <c r="L367" s="226">
        <f t="shared" si="147"/>
        <v>0</v>
      </c>
      <c r="M367" s="218">
        <v>0</v>
      </c>
      <c r="N367" s="251">
        <f t="shared" si="155"/>
        <v>0</v>
      </c>
      <c r="O367" s="295"/>
      <c r="Q367" s="653"/>
      <c r="R367" s="667">
        <f t="shared" si="149"/>
        <v>0</v>
      </c>
      <c r="S367" s="329"/>
      <c r="T367" s="653"/>
      <c r="U367" s="667">
        <f t="shared" si="150"/>
        <v>0</v>
      </c>
      <c r="W367" s="653"/>
      <c r="X367" s="667">
        <f t="shared" si="151"/>
        <v>0</v>
      </c>
      <c r="Y367" s="329"/>
      <c r="Z367" s="653"/>
      <c r="AA367" s="667">
        <f t="shared" si="152"/>
        <v>0</v>
      </c>
    </row>
    <row r="368" spans="2:27" ht="17.25" customHeight="1">
      <c r="B368" s="86">
        <v>9781907330445</v>
      </c>
      <c r="C368" s="128" t="s">
        <v>2207</v>
      </c>
      <c r="D368" s="85" t="s">
        <v>1762</v>
      </c>
      <c r="E368" s="129" t="s">
        <v>17</v>
      </c>
      <c r="F368" s="85" t="s">
        <v>2189</v>
      </c>
      <c r="G368" s="139" t="s">
        <v>2208</v>
      </c>
      <c r="H368" s="463"/>
      <c r="I368" s="222">
        <v>12.7</v>
      </c>
      <c r="J368" s="216"/>
      <c r="K368" s="195">
        <f t="shared" si="146"/>
        <v>12.7</v>
      </c>
      <c r="L368" s="226">
        <f t="shared" si="147"/>
        <v>0</v>
      </c>
      <c r="M368" s="218">
        <v>0</v>
      </c>
      <c r="N368" s="251">
        <f t="shared" si="155"/>
        <v>0</v>
      </c>
      <c r="O368" s="295"/>
      <c r="Q368" s="653"/>
      <c r="R368" s="667">
        <f t="shared" si="149"/>
        <v>0</v>
      </c>
      <c r="S368" s="329"/>
      <c r="T368" s="653"/>
      <c r="U368" s="667">
        <f t="shared" si="150"/>
        <v>0</v>
      </c>
      <c r="W368" s="653"/>
      <c r="X368" s="667">
        <f t="shared" si="151"/>
        <v>0</v>
      </c>
      <c r="Y368" s="329"/>
      <c r="Z368" s="653"/>
      <c r="AA368" s="667">
        <f t="shared" si="152"/>
        <v>0</v>
      </c>
    </row>
    <row r="369" spans="2:27" ht="17.25" customHeight="1">
      <c r="B369" s="86"/>
      <c r="C369" s="128" t="s">
        <v>2616</v>
      </c>
      <c r="D369" s="85" t="s">
        <v>1983</v>
      </c>
      <c r="E369" s="129" t="s">
        <v>1583</v>
      </c>
      <c r="F369" s="85" t="s">
        <v>2189</v>
      </c>
      <c r="G369" s="139"/>
      <c r="H369" s="463"/>
      <c r="I369" s="222">
        <v>9.5</v>
      </c>
      <c r="J369" s="216"/>
      <c r="K369" s="195">
        <f t="shared" si="146"/>
        <v>9.5</v>
      </c>
      <c r="L369" s="226">
        <f t="shared" si="147"/>
        <v>0</v>
      </c>
      <c r="M369" s="218">
        <v>0</v>
      </c>
      <c r="N369" s="251">
        <f t="shared" si="155"/>
        <v>0</v>
      </c>
      <c r="O369" s="295"/>
      <c r="Q369" s="653"/>
      <c r="R369" s="667">
        <f t="shared" si="149"/>
        <v>0</v>
      </c>
      <c r="S369" s="329"/>
      <c r="T369" s="653"/>
      <c r="U369" s="667">
        <f t="shared" si="150"/>
        <v>0</v>
      </c>
      <c r="W369" s="653"/>
      <c r="X369" s="667">
        <f t="shared" si="151"/>
        <v>0</v>
      </c>
      <c r="Y369" s="329"/>
      <c r="Z369" s="653"/>
      <c r="AA369" s="667">
        <f t="shared" si="152"/>
        <v>0</v>
      </c>
    </row>
    <row r="370" spans="2:27" s="329" customFormat="1" ht="17.25" customHeight="1">
      <c r="B370" s="86"/>
      <c r="C370" s="131" t="s">
        <v>189</v>
      </c>
      <c r="D370" s="131"/>
      <c r="E370" s="129"/>
      <c r="F370" s="84"/>
      <c r="G370" s="85"/>
      <c r="H370" s="463"/>
      <c r="I370" s="222"/>
      <c r="J370" s="216"/>
      <c r="K370" s="302">
        <f t="shared" ref="K370" si="167">I370-(I370*J370)</f>
        <v>0</v>
      </c>
      <c r="L370" s="226">
        <f t="shared" si="147"/>
        <v>0</v>
      </c>
      <c r="M370" s="218">
        <v>1</v>
      </c>
      <c r="N370" s="251">
        <f t="shared" si="155"/>
        <v>0</v>
      </c>
      <c r="O370" s="295"/>
      <c r="Q370" s="653"/>
      <c r="R370" s="667">
        <f t="shared" si="149"/>
        <v>0</v>
      </c>
      <c r="T370" s="653"/>
      <c r="U370" s="667">
        <f t="shared" si="150"/>
        <v>0</v>
      </c>
      <c r="W370" s="653"/>
      <c r="X370" s="667">
        <f t="shared" si="151"/>
        <v>0</v>
      </c>
      <c r="Z370" s="653"/>
      <c r="AA370" s="667">
        <f t="shared" si="152"/>
        <v>0</v>
      </c>
    </row>
    <row r="371" spans="2:27" s="329" customFormat="1" ht="17.25" customHeight="1">
      <c r="B371" s="117"/>
      <c r="C371" s="308"/>
      <c r="D371" s="131"/>
      <c r="E371" s="150"/>
      <c r="F371" s="84"/>
      <c r="G371" s="79"/>
      <c r="H371" s="463"/>
      <c r="I371" s="299"/>
      <c r="J371" s="216"/>
      <c r="K371" s="302">
        <f t="shared" si="146"/>
        <v>0</v>
      </c>
      <c r="L371" s="226">
        <f t="shared" si="147"/>
        <v>0</v>
      </c>
      <c r="M371" s="218">
        <v>0</v>
      </c>
      <c r="N371" s="251">
        <f t="shared" si="155"/>
        <v>0</v>
      </c>
      <c r="O371" s="295"/>
      <c r="Q371" s="653"/>
      <c r="R371" s="667">
        <f t="shared" si="149"/>
        <v>0</v>
      </c>
      <c r="T371" s="653"/>
      <c r="U371" s="667">
        <f t="shared" si="150"/>
        <v>0</v>
      </c>
      <c r="W371" s="653"/>
      <c r="X371" s="667">
        <f t="shared" si="151"/>
        <v>0</v>
      </c>
      <c r="Z371" s="653"/>
      <c r="AA371" s="667">
        <f t="shared" si="152"/>
        <v>0</v>
      </c>
    </row>
    <row r="372" spans="2:27" s="329" customFormat="1" ht="17.25" customHeight="1">
      <c r="B372" s="117"/>
      <c r="C372" s="308"/>
      <c r="D372" s="131"/>
      <c r="E372" s="150"/>
      <c r="F372" s="84"/>
      <c r="G372" s="79"/>
      <c r="H372" s="463"/>
      <c r="I372" s="299"/>
      <c r="J372" s="216"/>
      <c r="K372" s="302">
        <f t="shared" ref="K372:K373" si="168">I372-(I372*J372)</f>
        <v>0</v>
      </c>
      <c r="L372" s="226">
        <f t="shared" si="147"/>
        <v>0</v>
      </c>
      <c r="M372" s="218">
        <v>0</v>
      </c>
      <c r="N372" s="251">
        <f t="shared" si="155"/>
        <v>0</v>
      </c>
      <c r="O372" s="295"/>
      <c r="Q372" s="653"/>
      <c r="R372" s="667">
        <f t="shared" si="149"/>
        <v>0</v>
      </c>
      <c r="T372" s="653"/>
      <c r="U372" s="667">
        <f t="shared" si="150"/>
        <v>0</v>
      </c>
      <c r="W372" s="653"/>
      <c r="X372" s="667">
        <f t="shared" si="151"/>
        <v>0</v>
      </c>
      <c r="Z372" s="653"/>
      <c r="AA372" s="667">
        <f t="shared" si="152"/>
        <v>0</v>
      </c>
    </row>
    <row r="373" spans="2:27" s="329" customFormat="1" ht="17.25" customHeight="1">
      <c r="B373" s="117"/>
      <c r="C373" s="308"/>
      <c r="D373" s="131"/>
      <c r="E373" s="150"/>
      <c r="F373" s="84"/>
      <c r="G373" s="79"/>
      <c r="H373" s="463"/>
      <c r="I373" s="299"/>
      <c r="J373" s="216"/>
      <c r="K373" s="302">
        <f t="shared" si="168"/>
        <v>0</v>
      </c>
      <c r="L373" s="226">
        <f t="shared" si="147"/>
        <v>0</v>
      </c>
      <c r="M373" s="218">
        <v>0</v>
      </c>
      <c r="N373" s="251">
        <f t="shared" si="155"/>
        <v>0</v>
      </c>
      <c r="O373" s="295"/>
      <c r="Q373" s="653"/>
      <c r="R373" s="667">
        <f t="shared" si="149"/>
        <v>0</v>
      </c>
      <c r="T373" s="653"/>
      <c r="U373" s="667">
        <f t="shared" si="150"/>
        <v>0</v>
      </c>
      <c r="W373" s="653"/>
      <c r="X373" s="667">
        <f t="shared" si="151"/>
        <v>0</v>
      </c>
      <c r="Z373" s="653"/>
      <c r="AA373" s="667">
        <f t="shared" si="152"/>
        <v>0</v>
      </c>
    </row>
    <row r="374" spans="2:27" s="329" customFormat="1" ht="17.25" customHeight="1">
      <c r="B374" s="438"/>
      <c r="C374" s="481" t="s">
        <v>1477</v>
      </c>
      <c r="D374" s="634"/>
      <c r="E374" s="471"/>
      <c r="F374" s="472"/>
      <c r="G374" s="473"/>
      <c r="H374" s="474"/>
      <c r="I374" s="475"/>
      <c r="J374" s="476"/>
      <c r="K374" s="477"/>
      <c r="L374" s="478"/>
      <c r="M374" s="479"/>
      <c r="N374" s="479"/>
      <c r="O374" s="480"/>
      <c r="Q374" s="809"/>
      <c r="S374" s="809"/>
      <c r="U374" s="809"/>
      <c r="W374" s="809"/>
    </row>
    <row r="375" spans="2:27" ht="17.25" customHeight="1">
      <c r="B375" s="140" t="s">
        <v>323</v>
      </c>
      <c r="C375" s="31"/>
      <c r="D375" s="32"/>
      <c r="E375" s="32"/>
      <c r="F375" s="31"/>
      <c r="G375" s="31"/>
      <c r="H375" s="261">
        <f>SUM(H334:H374)</f>
        <v>0</v>
      </c>
      <c r="I375" s="462"/>
      <c r="J375" s="130"/>
      <c r="K375" s="130"/>
      <c r="L375" s="227">
        <f>SUM(L334:L374)</f>
        <v>0</v>
      </c>
      <c r="M375" s="170"/>
      <c r="N375" s="239">
        <f>SUM(N334:N374)</f>
        <v>0</v>
      </c>
      <c r="O375" s="194"/>
      <c r="Q375" s="809"/>
      <c r="S375" s="809"/>
      <c r="U375" s="809"/>
      <c r="W375" s="809"/>
      <c r="X375" s="329"/>
      <c r="Y375" s="329"/>
      <c r="Z375" s="329"/>
      <c r="AA375" s="329"/>
    </row>
    <row r="376" spans="2:27" ht="17.25" customHeight="1">
      <c r="B376" s="5"/>
      <c r="C376" s="6"/>
      <c r="D376" s="6"/>
      <c r="E376" s="2"/>
      <c r="F376" s="37"/>
      <c r="G376" s="37"/>
      <c r="H376" s="263"/>
      <c r="M376" s="162"/>
      <c r="N376" s="162"/>
      <c r="O376" s="37"/>
      <c r="Q376" s="809"/>
      <c r="S376" s="809"/>
      <c r="U376" s="809"/>
      <c r="W376" s="809"/>
      <c r="X376" s="329"/>
      <c r="Y376" s="329"/>
      <c r="Z376" s="329"/>
      <c r="AA376" s="329"/>
    </row>
    <row r="377" spans="2:27" ht="30" customHeight="1">
      <c r="B377" s="754" t="s">
        <v>324</v>
      </c>
      <c r="C377" s="754"/>
      <c r="D377" s="754"/>
      <c r="E377" s="754"/>
      <c r="F377" s="754"/>
      <c r="G377" s="754"/>
      <c r="H377" s="754"/>
      <c r="I377" s="754"/>
      <c r="J377" s="754"/>
      <c r="K377" s="754"/>
      <c r="L377" s="754"/>
      <c r="M377" s="754"/>
      <c r="N377" s="754"/>
      <c r="O377" s="754"/>
      <c r="Q377" s="809"/>
      <c r="S377" s="809"/>
      <c r="U377" s="809"/>
      <c r="W377" s="809"/>
      <c r="X377" s="329"/>
      <c r="Y377" s="329"/>
      <c r="Z377" s="329"/>
      <c r="AA377" s="329"/>
    </row>
    <row r="378" spans="2:27" s="22" customFormat="1" ht="30" customHeight="1">
      <c r="B378" s="105" t="s">
        <v>10</v>
      </c>
      <c r="C378" s="165" t="s">
        <v>11</v>
      </c>
      <c r="D378" s="165" t="s">
        <v>1756</v>
      </c>
      <c r="E378" s="165" t="s">
        <v>12</v>
      </c>
      <c r="F378" s="166" t="s">
        <v>13</v>
      </c>
      <c r="G378" s="165" t="s">
        <v>14</v>
      </c>
      <c r="H378" s="260" t="s">
        <v>15</v>
      </c>
      <c r="I378" s="458" t="s">
        <v>1480</v>
      </c>
      <c r="J378" s="177" t="s">
        <v>1461</v>
      </c>
      <c r="K378" s="177" t="s">
        <v>1462</v>
      </c>
      <c r="L378" s="177" t="s">
        <v>1463</v>
      </c>
      <c r="M378" s="221" t="s">
        <v>1479</v>
      </c>
      <c r="N378" s="221" t="s">
        <v>1481</v>
      </c>
      <c r="O378" s="165" t="s">
        <v>1478</v>
      </c>
      <c r="Q378" s="757" t="s">
        <v>1753</v>
      </c>
      <c r="R378" s="758"/>
      <c r="S378" s="344"/>
      <c r="T378" s="757" t="s">
        <v>1754</v>
      </c>
      <c r="U378" s="758"/>
      <c r="V378" s="344"/>
      <c r="W378" s="757" t="s">
        <v>1755</v>
      </c>
      <c r="X378" s="758"/>
      <c r="Y378" s="344"/>
      <c r="Z378" s="759" t="s">
        <v>1500</v>
      </c>
      <c r="AA378" s="760"/>
    </row>
    <row r="379" spans="2:27" s="329" customFormat="1" ht="17.25" customHeight="1">
      <c r="B379" s="71"/>
      <c r="C379" s="135"/>
      <c r="D379" s="639"/>
      <c r="E379" s="101"/>
      <c r="F379" s="146"/>
      <c r="G379" s="64"/>
      <c r="H379" s="463"/>
      <c r="I379" s="252"/>
      <c r="J379" s="216"/>
      <c r="K379" s="302">
        <f t="shared" ref="K379:K385" si="169">I379-(I379*J379)</f>
        <v>0</v>
      </c>
      <c r="L379" s="303">
        <f t="shared" ref="L379:L385" si="170">K379*H379</f>
        <v>0</v>
      </c>
      <c r="M379" s="218">
        <v>0</v>
      </c>
      <c r="N379" s="304">
        <f>L379+(L379*M379)</f>
        <v>0</v>
      </c>
      <c r="O379" s="295"/>
      <c r="Q379" s="653"/>
      <c r="R379" s="667">
        <f t="shared" ref="R379:R387" si="171">IF(Q379="YES",$H379,0)</f>
        <v>0</v>
      </c>
      <c r="T379" s="653"/>
      <c r="U379" s="667">
        <f t="shared" ref="U379:U387" si="172">IF(T379="YES",$H379,0)</f>
        <v>0</v>
      </c>
      <c r="W379" s="653"/>
      <c r="X379" s="667">
        <f t="shared" ref="X379:X387" si="173">IF(W379="YES",$H379,0)</f>
        <v>0</v>
      </c>
      <c r="Z379" s="653"/>
      <c r="AA379" s="667">
        <f t="shared" ref="AA379:AA387" si="174">IF(Z379="YES",$H379,0)</f>
        <v>0</v>
      </c>
    </row>
    <row r="380" spans="2:27" s="329" customFormat="1" ht="17.25" customHeight="1">
      <c r="B380" s="71"/>
      <c r="C380" s="135"/>
      <c r="D380" s="639"/>
      <c r="E380" s="101"/>
      <c r="F380" s="146"/>
      <c r="G380" s="64"/>
      <c r="H380" s="463"/>
      <c r="I380" s="252"/>
      <c r="J380" s="216"/>
      <c r="K380" s="302">
        <f t="shared" si="169"/>
        <v>0</v>
      </c>
      <c r="L380" s="303">
        <f t="shared" si="170"/>
        <v>0</v>
      </c>
      <c r="M380" s="218">
        <v>0</v>
      </c>
      <c r="N380" s="304">
        <f t="shared" ref="N380:N385" si="175">L380+(L380*M380)</f>
        <v>0</v>
      </c>
      <c r="O380" s="295"/>
      <c r="Q380" s="653"/>
      <c r="R380" s="667">
        <f t="shared" si="171"/>
        <v>0</v>
      </c>
      <c r="T380" s="653"/>
      <c r="U380" s="667">
        <f t="shared" si="172"/>
        <v>0</v>
      </c>
      <c r="W380" s="653"/>
      <c r="X380" s="667">
        <f t="shared" si="173"/>
        <v>0</v>
      </c>
      <c r="Z380" s="653"/>
      <c r="AA380" s="667">
        <f t="shared" si="174"/>
        <v>0</v>
      </c>
    </row>
    <row r="381" spans="2:27" s="329" customFormat="1" ht="17.25" customHeight="1">
      <c r="B381" s="71"/>
      <c r="C381" s="135"/>
      <c r="D381" s="639"/>
      <c r="E381" s="101"/>
      <c r="F381" s="146"/>
      <c r="G381" s="64"/>
      <c r="H381" s="463"/>
      <c r="I381" s="252"/>
      <c r="J381" s="216"/>
      <c r="K381" s="302">
        <f t="shared" si="169"/>
        <v>0</v>
      </c>
      <c r="L381" s="303">
        <f t="shared" si="170"/>
        <v>0</v>
      </c>
      <c r="M381" s="218">
        <v>0</v>
      </c>
      <c r="N381" s="304">
        <f t="shared" si="175"/>
        <v>0</v>
      </c>
      <c r="O381" s="295"/>
      <c r="Q381" s="653"/>
      <c r="R381" s="667">
        <f t="shared" si="171"/>
        <v>0</v>
      </c>
      <c r="T381" s="653"/>
      <c r="U381" s="667">
        <f t="shared" si="172"/>
        <v>0</v>
      </c>
      <c r="W381" s="653"/>
      <c r="X381" s="667">
        <f t="shared" si="173"/>
        <v>0</v>
      </c>
      <c r="Z381" s="653"/>
      <c r="AA381" s="667">
        <f t="shared" si="174"/>
        <v>0</v>
      </c>
    </row>
    <row r="382" spans="2:27" s="329" customFormat="1" ht="17.25" customHeight="1">
      <c r="B382" s="71"/>
      <c r="C382" s="136"/>
      <c r="D382" s="136"/>
      <c r="E382" s="101"/>
      <c r="F382" s="61"/>
      <c r="G382" s="64"/>
      <c r="H382" s="463"/>
      <c r="I382" s="252"/>
      <c r="J382" s="216"/>
      <c r="K382" s="302">
        <f t="shared" si="169"/>
        <v>0</v>
      </c>
      <c r="L382" s="303">
        <f t="shared" si="170"/>
        <v>0</v>
      </c>
      <c r="M382" s="218">
        <v>0</v>
      </c>
      <c r="N382" s="304">
        <f t="shared" si="175"/>
        <v>0</v>
      </c>
      <c r="O382" s="295"/>
      <c r="Q382" s="653"/>
      <c r="R382" s="667">
        <f t="shared" si="171"/>
        <v>0</v>
      </c>
      <c r="T382" s="653"/>
      <c r="U382" s="667">
        <f t="shared" si="172"/>
        <v>0</v>
      </c>
      <c r="W382" s="653"/>
      <c r="X382" s="667">
        <f t="shared" si="173"/>
        <v>0</v>
      </c>
      <c r="Z382" s="653"/>
      <c r="AA382" s="667">
        <f t="shared" si="174"/>
        <v>0</v>
      </c>
    </row>
    <row r="383" spans="2:27" s="329" customFormat="1" ht="17.25" customHeight="1">
      <c r="B383" s="71"/>
      <c r="C383" s="64"/>
      <c r="D383" s="64"/>
      <c r="E383" s="101"/>
      <c r="F383" s="61"/>
      <c r="G383" s="64"/>
      <c r="H383" s="463"/>
      <c r="I383" s="252"/>
      <c r="J383" s="216"/>
      <c r="K383" s="302">
        <f t="shared" si="169"/>
        <v>0</v>
      </c>
      <c r="L383" s="303">
        <f t="shared" si="170"/>
        <v>0</v>
      </c>
      <c r="M383" s="218">
        <v>0</v>
      </c>
      <c r="N383" s="304">
        <f t="shared" si="175"/>
        <v>0</v>
      </c>
      <c r="O383" s="295"/>
      <c r="Q383" s="653"/>
      <c r="R383" s="667">
        <f t="shared" si="171"/>
        <v>0</v>
      </c>
      <c r="T383" s="653"/>
      <c r="U383" s="667">
        <f t="shared" si="172"/>
        <v>0</v>
      </c>
      <c r="W383" s="653"/>
      <c r="X383" s="667">
        <f t="shared" si="173"/>
        <v>0</v>
      </c>
      <c r="Z383" s="653"/>
      <c r="AA383" s="667">
        <f t="shared" si="174"/>
        <v>0</v>
      </c>
    </row>
    <row r="384" spans="2:27" s="329" customFormat="1" ht="17.25" customHeight="1">
      <c r="B384" s="117"/>
      <c r="C384" s="308"/>
      <c r="D384" s="64"/>
      <c r="E384" s="150"/>
      <c r="F384" s="84"/>
      <c r="G384" s="79"/>
      <c r="H384" s="463"/>
      <c r="I384" s="299"/>
      <c r="J384" s="216"/>
      <c r="K384" s="302">
        <f t="shared" si="169"/>
        <v>0</v>
      </c>
      <c r="L384" s="303">
        <f t="shared" si="170"/>
        <v>0</v>
      </c>
      <c r="M384" s="218">
        <v>0</v>
      </c>
      <c r="N384" s="304">
        <f t="shared" si="175"/>
        <v>0</v>
      </c>
      <c r="O384" s="295"/>
      <c r="Q384" s="653"/>
      <c r="R384" s="667">
        <f t="shared" si="171"/>
        <v>0</v>
      </c>
      <c r="T384" s="653"/>
      <c r="U384" s="667">
        <f t="shared" si="172"/>
        <v>0</v>
      </c>
      <c r="W384" s="653"/>
      <c r="X384" s="667">
        <f t="shared" si="173"/>
        <v>0</v>
      </c>
      <c r="Z384" s="653"/>
      <c r="AA384" s="667">
        <f t="shared" si="174"/>
        <v>0</v>
      </c>
    </row>
    <row r="385" spans="2:27" s="329" customFormat="1" ht="17.25" customHeight="1">
      <c r="B385" s="117"/>
      <c r="C385" s="308"/>
      <c r="D385" s="64"/>
      <c r="E385" s="150"/>
      <c r="F385" s="84"/>
      <c r="G385" s="79"/>
      <c r="H385" s="463"/>
      <c r="I385" s="299"/>
      <c r="J385" s="216"/>
      <c r="K385" s="302">
        <f t="shared" si="169"/>
        <v>0</v>
      </c>
      <c r="L385" s="303">
        <f t="shared" si="170"/>
        <v>0</v>
      </c>
      <c r="M385" s="218">
        <v>0</v>
      </c>
      <c r="N385" s="304">
        <f t="shared" si="175"/>
        <v>0</v>
      </c>
      <c r="O385" s="295"/>
      <c r="Q385" s="653"/>
      <c r="R385" s="667">
        <f t="shared" si="171"/>
        <v>0</v>
      </c>
      <c r="T385" s="653"/>
      <c r="U385" s="667">
        <f t="shared" si="172"/>
        <v>0</v>
      </c>
      <c r="W385" s="653"/>
      <c r="X385" s="667">
        <f t="shared" si="173"/>
        <v>0</v>
      </c>
      <c r="Z385" s="653"/>
      <c r="AA385" s="667">
        <f t="shared" si="174"/>
        <v>0</v>
      </c>
    </row>
    <row r="386" spans="2:27" s="329" customFormat="1" ht="17.25" customHeight="1">
      <c r="B386" s="117"/>
      <c r="C386" s="308"/>
      <c r="D386" s="64"/>
      <c r="E386" s="150"/>
      <c r="F386" s="84"/>
      <c r="G386" s="79"/>
      <c r="H386" s="463"/>
      <c r="I386" s="299"/>
      <c r="J386" s="216"/>
      <c r="K386" s="302">
        <f t="shared" ref="K386:K387" si="176">I386-(I386*J386)</f>
        <v>0</v>
      </c>
      <c r="L386" s="303">
        <f t="shared" ref="L386:L387" si="177">K386*H386</f>
        <v>0</v>
      </c>
      <c r="M386" s="218">
        <v>0</v>
      </c>
      <c r="N386" s="304">
        <f t="shared" ref="N386:N387" si="178">L386+(L386*M386)</f>
        <v>0</v>
      </c>
      <c r="O386" s="295"/>
      <c r="Q386" s="653"/>
      <c r="R386" s="667">
        <f t="shared" si="171"/>
        <v>0</v>
      </c>
      <c r="T386" s="653"/>
      <c r="U386" s="667">
        <f t="shared" si="172"/>
        <v>0</v>
      </c>
      <c r="W386" s="653"/>
      <c r="X386" s="667">
        <f t="shared" si="173"/>
        <v>0</v>
      </c>
      <c r="Z386" s="653"/>
      <c r="AA386" s="667">
        <f t="shared" si="174"/>
        <v>0</v>
      </c>
    </row>
    <row r="387" spans="2:27" s="329" customFormat="1" ht="17.25" customHeight="1">
      <c r="B387" s="117"/>
      <c r="C387" s="308"/>
      <c r="D387" s="64"/>
      <c r="E387" s="150"/>
      <c r="F387" s="84"/>
      <c r="G387" s="79"/>
      <c r="H387" s="463"/>
      <c r="I387" s="299"/>
      <c r="J387" s="216"/>
      <c r="K387" s="302">
        <f t="shared" si="176"/>
        <v>0</v>
      </c>
      <c r="L387" s="303">
        <f t="shared" si="177"/>
        <v>0</v>
      </c>
      <c r="M387" s="218">
        <v>0</v>
      </c>
      <c r="N387" s="304">
        <f t="shared" si="178"/>
        <v>0</v>
      </c>
      <c r="O387" s="295"/>
      <c r="Q387" s="653"/>
      <c r="R387" s="667">
        <f t="shared" si="171"/>
        <v>0</v>
      </c>
      <c r="T387" s="653"/>
      <c r="U387" s="667">
        <f t="shared" si="172"/>
        <v>0</v>
      </c>
      <c r="W387" s="653"/>
      <c r="X387" s="667">
        <f t="shared" si="173"/>
        <v>0</v>
      </c>
      <c r="Z387" s="653"/>
      <c r="AA387" s="667">
        <f t="shared" si="174"/>
        <v>0</v>
      </c>
    </row>
    <row r="388" spans="2:27" s="329" customFormat="1" ht="17.25" customHeight="1">
      <c r="B388" s="474"/>
      <c r="C388" s="481" t="s">
        <v>1477</v>
      </c>
      <c r="D388" s="634"/>
      <c r="E388" s="471"/>
      <c r="F388" s="472"/>
      <c r="G388" s="473"/>
      <c r="H388" s="474"/>
      <c r="I388" s="475"/>
      <c r="J388" s="476"/>
      <c r="K388" s="477"/>
      <c r="L388" s="478"/>
      <c r="M388" s="479"/>
      <c r="N388" s="479"/>
      <c r="O388" s="480"/>
      <c r="Q388" s="809"/>
      <c r="S388" s="809"/>
      <c r="U388" s="809"/>
      <c r="W388" s="809"/>
    </row>
    <row r="389" spans="2:27" ht="17.25" customHeight="1">
      <c r="B389" s="123" t="s">
        <v>325</v>
      </c>
      <c r="C389" s="145"/>
      <c r="D389" s="127"/>
      <c r="E389" s="127"/>
      <c r="F389" s="145"/>
      <c r="G389" s="145"/>
      <c r="H389" s="261">
        <f>SUM(H379:H388)</f>
        <v>0</v>
      </c>
      <c r="I389" s="459"/>
      <c r="J389" s="192"/>
      <c r="K389" s="192"/>
      <c r="L389" s="227">
        <f>SUM(L379:L388)</f>
        <v>0</v>
      </c>
      <c r="M389" s="170"/>
      <c r="N389" s="239">
        <f>SUM(N379:N388)</f>
        <v>0</v>
      </c>
      <c r="O389" s="145"/>
      <c r="Q389" s="809"/>
      <c r="S389" s="809"/>
      <c r="U389" s="809"/>
      <c r="W389" s="809"/>
      <c r="X389" s="329"/>
      <c r="Y389" s="329"/>
      <c r="Z389" s="329"/>
      <c r="AA389" s="329"/>
    </row>
    <row r="390" spans="2:27" ht="17.25" customHeight="1">
      <c r="B390" s="1"/>
      <c r="C390" s="7"/>
      <c r="D390" s="7"/>
      <c r="E390" s="2"/>
      <c r="F390" s="9"/>
      <c r="G390" s="9"/>
      <c r="H390" s="8"/>
      <c r="M390" s="161"/>
      <c r="N390" s="161"/>
      <c r="O390" s="9"/>
      <c r="Q390" s="809"/>
      <c r="S390" s="809"/>
      <c r="U390" s="809"/>
      <c r="W390" s="809"/>
      <c r="X390" s="329"/>
      <c r="Y390" s="329"/>
      <c r="Z390" s="329"/>
      <c r="AA390" s="329"/>
    </row>
    <row r="391" spans="2:27" ht="30" customHeight="1">
      <c r="B391" s="754" t="s">
        <v>326</v>
      </c>
      <c r="C391" s="754"/>
      <c r="D391" s="754"/>
      <c r="E391" s="754"/>
      <c r="F391" s="754"/>
      <c r="G391" s="754"/>
      <c r="H391" s="754"/>
      <c r="I391" s="754"/>
      <c r="J391" s="754"/>
      <c r="K391" s="754"/>
      <c r="L391" s="754"/>
      <c r="M391" s="754"/>
      <c r="N391" s="754"/>
      <c r="O391" s="754"/>
      <c r="Q391" s="809"/>
      <c r="S391" s="809"/>
      <c r="U391" s="809"/>
      <c r="W391" s="809"/>
      <c r="X391" s="329"/>
      <c r="Y391" s="329"/>
      <c r="Z391" s="329"/>
      <c r="AA391" s="329"/>
    </row>
    <row r="392" spans="2:27" s="22" customFormat="1" ht="30" customHeight="1">
      <c r="B392" s="105" t="s">
        <v>10</v>
      </c>
      <c r="C392" s="165" t="s">
        <v>11</v>
      </c>
      <c r="D392" s="165" t="s">
        <v>1756</v>
      </c>
      <c r="E392" s="165" t="s">
        <v>12</v>
      </c>
      <c r="F392" s="166" t="s">
        <v>13</v>
      </c>
      <c r="G392" s="165" t="s">
        <v>14</v>
      </c>
      <c r="H392" s="260" t="s">
        <v>15</v>
      </c>
      <c r="I392" s="458" t="s">
        <v>1480</v>
      </c>
      <c r="J392" s="177" t="s">
        <v>1461</v>
      </c>
      <c r="K392" s="177" t="s">
        <v>1462</v>
      </c>
      <c r="L392" s="177" t="s">
        <v>1463</v>
      </c>
      <c r="M392" s="221" t="s">
        <v>1479</v>
      </c>
      <c r="N392" s="221" t="s">
        <v>1481</v>
      </c>
      <c r="O392" s="165" t="s">
        <v>1478</v>
      </c>
      <c r="Q392" s="757" t="s">
        <v>1753</v>
      </c>
      <c r="R392" s="758"/>
      <c r="S392" s="344"/>
      <c r="T392" s="757" t="s">
        <v>1754</v>
      </c>
      <c r="U392" s="758"/>
      <c r="V392" s="344"/>
      <c r="W392" s="757" t="s">
        <v>1755</v>
      </c>
      <c r="X392" s="758"/>
      <c r="Y392" s="344"/>
      <c r="Z392" s="759" t="s">
        <v>1500</v>
      </c>
      <c r="AA392" s="760"/>
    </row>
    <row r="393" spans="2:27" ht="17.25" customHeight="1">
      <c r="B393" s="377">
        <v>9780714419473</v>
      </c>
      <c r="C393" s="378" t="s">
        <v>327</v>
      </c>
      <c r="D393" s="380" t="s">
        <v>1871</v>
      </c>
      <c r="E393" s="415" t="s">
        <v>17</v>
      </c>
      <c r="F393" s="380" t="s">
        <v>18</v>
      </c>
      <c r="G393" s="380">
        <v>19473</v>
      </c>
      <c r="H393" s="463"/>
      <c r="I393" s="416">
        <v>32</v>
      </c>
      <c r="J393" s="216"/>
      <c r="K393" s="195">
        <f t="shared" ref="K393:K420" si="179">I393-(I393*J393)</f>
        <v>32</v>
      </c>
      <c r="L393" s="226">
        <f t="shared" ref="L393:L413" si="180">K393*H393</f>
        <v>0</v>
      </c>
      <c r="M393" s="218">
        <v>0</v>
      </c>
      <c r="N393" s="251">
        <f t="shared" ref="N393:N413" si="181">L393+(L393*M393)</f>
        <v>0</v>
      </c>
      <c r="O393" s="295"/>
      <c r="Q393" s="653"/>
      <c r="R393" s="667">
        <f t="shared" ref="R393:R420" si="182">IF(Q393="YES",$H393,0)</f>
        <v>0</v>
      </c>
      <c r="S393" s="329"/>
      <c r="T393" s="653"/>
      <c r="U393" s="667">
        <f t="shared" ref="U393:U420" si="183">IF(T393="YES",$H393,0)</f>
        <v>0</v>
      </c>
      <c r="W393" s="653"/>
      <c r="X393" s="667">
        <f t="shared" ref="X393:X420" si="184">IF(W393="YES",$H393,0)</f>
        <v>0</v>
      </c>
      <c r="Y393" s="329"/>
      <c r="Z393" s="653"/>
      <c r="AA393" s="667">
        <f t="shared" ref="AA393:AA420" si="185">IF(Z393="YES",$H393,0)</f>
        <v>0</v>
      </c>
    </row>
    <row r="394" spans="2:27" ht="17.25" customHeight="1">
      <c r="B394" s="377">
        <v>9781845367763</v>
      </c>
      <c r="C394" s="407" t="s">
        <v>1681</v>
      </c>
      <c r="D394" s="380" t="s">
        <v>1871</v>
      </c>
      <c r="E394" s="415" t="s">
        <v>17</v>
      </c>
      <c r="F394" s="520" t="s">
        <v>54</v>
      </c>
      <c r="G394" s="380" t="s">
        <v>338</v>
      </c>
      <c r="H394" s="463"/>
      <c r="I394" s="416">
        <v>34.950000000000003</v>
      </c>
      <c r="J394" s="216"/>
      <c r="K394" s="195">
        <f>I394-(I394*J394)</f>
        <v>34.950000000000003</v>
      </c>
      <c r="L394" s="226">
        <f>K394*H394</f>
        <v>0</v>
      </c>
      <c r="M394" s="218">
        <v>0</v>
      </c>
      <c r="N394" s="251">
        <f>L394+(L394*M394)</f>
        <v>0</v>
      </c>
      <c r="O394" s="295"/>
      <c r="Q394" s="653"/>
      <c r="R394" s="667">
        <f t="shared" si="182"/>
        <v>0</v>
      </c>
      <c r="S394" s="329"/>
      <c r="T394" s="653"/>
      <c r="U394" s="667">
        <f t="shared" si="183"/>
        <v>0</v>
      </c>
      <c r="W394" s="653"/>
      <c r="X394" s="667">
        <f t="shared" si="184"/>
        <v>0</v>
      </c>
      <c r="Y394" s="329"/>
      <c r="Z394" s="653"/>
      <c r="AA394" s="667">
        <f t="shared" si="185"/>
        <v>0</v>
      </c>
    </row>
    <row r="395" spans="2:27" ht="17.25" customHeight="1">
      <c r="B395" s="125">
        <v>9781845367770</v>
      </c>
      <c r="C395" s="407" t="s">
        <v>1682</v>
      </c>
      <c r="D395" s="380" t="s">
        <v>1871</v>
      </c>
      <c r="E395" s="415" t="s">
        <v>25</v>
      </c>
      <c r="F395" s="520" t="s">
        <v>54</v>
      </c>
      <c r="G395" s="380" t="s">
        <v>339</v>
      </c>
      <c r="H395" s="463"/>
      <c r="I395" s="416">
        <v>14.5</v>
      </c>
      <c r="J395" s="216"/>
      <c r="K395" s="195">
        <f>I395-(I395*J395)</f>
        <v>14.5</v>
      </c>
      <c r="L395" s="226">
        <f>K395*H395</f>
        <v>0</v>
      </c>
      <c r="M395" s="218">
        <v>0</v>
      </c>
      <c r="N395" s="251">
        <f>L395+(L395*M395)</f>
        <v>0</v>
      </c>
      <c r="O395" s="295"/>
      <c r="Q395" s="653"/>
      <c r="R395" s="667">
        <f t="shared" si="182"/>
        <v>0</v>
      </c>
      <c r="S395" s="329"/>
      <c r="T395" s="653"/>
      <c r="U395" s="667">
        <f t="shared" si="183"/>
        <v>0</v>
      </c>
      <c r="W395" s="653"/>
      <c r="X395" s="667">
        <f t="shared" si="184"/>
        <v>0</v>
      </c>
      <c r="Y395" s="329"/>
      <c r="Z395" s="653"/>
      <c r="AA395" s="667">
        <f t="shared" si="185"/>
        <v>0</v>
      </c>
    </row>
    <row r="396" spans="2:27" ht="17.25" customHeight="1">
      <c r="B396" s="377"/>
      <c r="C396" s="407" t="s">
        <v>1683</v>
      </c>
      <c r="D396" s="380" t="s">
        <v>1871</v>
      </c>
      <c r="E396" s="415" t="s">
        <v>17</v>
      </c>
      <c r="F396" s="520" t="s">
        <v>54</v>
      </c>
      <c r="G396" s="380" t="s">
        <v>340</v>
      </c>
      <c r="H396" s="463"/>
      <c r="I396" s="416">
        <v>28.5</v>
      </c>
      <c r="J396" s="216"/>
      <c r="K396" s="195">
        <f>I396-(I396*J396)</f>
        <v>28.5</v>
      </c>
      <c r="L396" s="226">
        <f>K396*H396</f>
        <v>0</v>
      </c>
      <c r="M396" s="218">
        <v>0</v>
      </c>
      <c r="N396" s="251">
        <f>L396+(L396*M396)</f>
        <v>0</v>
      </c>
      <c r="O396" s="295"/>
      <c r="Q396" s="653"/>
      <c r="R396" s="667">
        <f t="shared" si="182"/>
        <v>0</v>
      </c>
      <c r="S396" s="329"/>
      <c r="T396" s="653"/>
      <c r="U396" s="667">
        <f t="shared" si="183"/>
        <v>0</v>
      </c>
      <c r="W396" s="653"/>
      <c r="X396" s="667">
        <f t="shared" si="184"/>
        <v>0</v>
      </c>
      <c r="Y396" s="329"/>
      <c r="Z396" s="653"/>
      <c r="AA396" s="667">
        <f t="shared" si="185"/>
        <v>0</v>
      </c>
    </row>
    <row r="397" spans="2:27" ht="17.25" customHeight="1">
      <c r="B397" s="417">
        <v>9781916832831</v>
      </c>
      <c r="C397" s="418" t="s">
        <v>1985</v>
      </c>
      <c r="D397" s="380" t="s">
        <v>1871</v>
      </c>
      <c r="E397" s="419" t="s">
        <v>17</v>
      </c>
      <c r="F397" s="420" t="s">
        <v>26</v>
      </c>
      <c r="G397" s="421" t="s">
        <v>328</v>
      </c>
      <c r="H397" s="463"/>
      <c r="I397" s="422">
        <v>25.95</v>
      </c>
      <c r="J397" s="216"/>
      <c r="K397" s="195">
        <f t="shared" si="179"/>
        <v>25.95</v>
      </c>
      <c r="L397" s="226">
        <f t="shared" si="180"/>
        <v>0</v>
      </c>
      <c r="M397" s="218">
        <v>0</v>
      </c>
      <c r="N397" s="251">
        <f t="shared" si="181"/>
        <v>0</v>
      </c>
      <c r="O397" s="295"/>
      <c r="Q397" s="653"/>
      <c r="R397" s="667">
        <f t="shared" si="182"/>
        <v>0</v>
      </c>
      <c r="S397" s="329"/>
      <c r="T397" s="653"/>
      <c r="U397" s="667">
        <f t="shared" si="183"/>
        <v>0</v>
      </c>
      <c r="W397" s="653"/>
      <c r="X397" s="667">
        <f t="shared" si="184"/>
        <v>0</v>
      </c>
      <c r="Y397" s="329"/>
      <c r="Z397" s="653"/>
      <c r="AA397" s="667">
        <f t="shared" si="185"/>
        <v>0</v>
      </c>
    </row>
    <row r="398" spans="2:27" ht="17.25" customHeight="1">
      <c r="B398" s="417">
        <v>9781916832848</v>
      </c>
      <c r="C398" s="418" t="s">
        <v>1986</v>
      </c>
      <c r="D398" s="380" t="s">
        <v>1871</v>
      </c>
      <c r="E398" s="419" t="s">
        <v>25</v>
      </c>
      <c r="F398" s="420" t="s">
        <v>26</v>
      </c>
      <c r="G398" s="421" t="s">
        <v>329</v>
      </c>
      <c r="H398" s="463"/>
      <c r="I398" s="422">
        <v>10.95</v>
      </c>
      <c r="J398" s="216"/>
      <c r="K398" s="195">
        <f t="shared" si="179"/>
        <v>10.95</v>
      </c>
      <c r="L398" s="226">
        <f t="shared" si="180"/>
        <v>0</v>
      </c>
      <c r="M398" s="218">
        <v>0</v>
      </c>
      <c r="N398" s="251">
        <f t="shared" si="181"/>
        <v>0</v>
      </c>
      <c r="O398" s="295"/>
      <c r="Q398" s="653"/>
      <c r="R398" s="667">
        <f t="shared" si="182"/>
        <v>0</v>
      </c>
      <c r="S398" s="329"/>
      <c r="T398" s="653"/>
      <c r="U398" s="667">
        <f t="shared" si="183"/>
        <v>0</v>
      </c>
      <c r="W398" s="653"/>
      <c r="X398" s="667">
        <f t="shared" si="184"/>
        <v>0</v>
      </c>
      <c r="Y398" s="329"/>
      <c r="Z398" s="653"/>
      <c r="AA398" s="667">
        <f t="shared" si="185"/>
        <v>0</v>
      </c>
    </row>
    <row r="399" spans="2:27" ht="17.25" customHeight="1">
      <c r="B399" s="417">
        <v>9781913698591</v>
      </c>
      <c r="C399" s="418" t="s">
        <v>1987</v>
      </c>
      <c r="D399" s="380" t="s">
        <v>1871</v>
      </c>
      <c r="E399" s="419" t="s">
        <v>17</v>
      </c>
      <c r="F399" s="420" t="s">
        <v>26</v>
      </c>
      <c r="G399" s="421" t="s">
        <v>330</v>
      </c>
      <c r="H399" s="463"/>
      <c r="I399" s="422">
        <v>25.95</v>
      </c>
      <c r="J399" s="216"/>
      <c r="K399" s="195">
        <f t="shared" si="179"/>
        <v>25.95</v>
      </c>
      <c r="L399" s="226">
        <f t="shared" si="180"/>
        <v>0</v>
      </c>
      <c r="M399" s="218">
        <v>0</v>
      </c>
      <c r="N399" s="251">
        <f t="shared" si="181"/>
        <v>0</v>
      </c>
      <c r="O399" s="295"/>
      <c r="Q399" s="653"/>
      <c r="R399" s="667">
        <f t="shared" si="182"/>
        <v>0</v>
      </c>
      <c r="S399" s="329"/>
      <c r="T399" s="653"/>
      <c r="U399" s="667">
        <f t="shared" si="183"/>
        <v>0</v>
      </c>
      <c r="W399" s="653"/>
      <c r="X399" s="667">
        <f t="shared" si="184"/>
        <v>0</v>
      </c>
      <c r="Y399" s="329"/>
      <c r="Z399" s="653"/>
      <c r="AA399" s="667">
        <f t="shared" si="185"/>
        <v>0</v>
      </c>
    </row>
    <row r="400" spans="2:27" ht="17.25" customHeight="1">
      <c r="B400" s="417">
        <v>9781913698607</v>
      </c>
      <c r="C400" s="418" t="s">
        <v>1988</v>
      </c>
      <c r="D400" s="380" t="s">
        <v>1871</v>
      </c>
      <c r="E400" s="419" t="s">
        <v>25</v>
      </c>
      <c r="F400" s="420" t="s">
        <v>26</v>
      </c>
      <c r="G400" s="421" t="s">
        <v>331</v>
      </c>
      <c r="H400" s="463"/>
      <c r="I400" s="422">
        <v>10.95</v>
      </c>
      <c r="J400" s="216"/>
      <c r="K400" s="195">
        <f t="shared" si="179"/>
        <v>10.95</v>
      </c>
      <c r="L400" s="226">
        <f t="shared" si="180"/>
        <v>0</v>
      </c>
      <c r="M400" s="218">
        <v>0</v>
      </c>
      <c r="N400" s="251">
        <f t="shared" si="181"/>
        <v>0</v>
      </c>
      <c r="O400" s="295"/>
      <c r="Q400" s="653"/>
      <c r="R400" s="667">
        <f t="shared" si="182"/>
        <v>0</v>
      </c>
      <c r="S400" s="329"/>
      <c r="T400" s="653"/>
      <c r="U400" s="667">
        <f t="shared" si="183"/>
        <v>0</v>
      </c>
      <c r="W400" s="653"/>
      <c r="X400" s="667">
        <f t="shared" si="184"/>
        <v>0</v>
      </c>
      <c r="Y400" s="329"/>
      <c r="Z400" s="653"/>
      <c r="AA400" s="667">
        <f t="shared" si="185"/>
        <v>0</v>
      </c>
    </row>
    <row r="401" spans="2:27" ht="17.25" customHeight="1">
      <c r="B401" s="377">
        <v>9781789275261</v>
      </c>
      <c r="C401" s="378" t="s">
        <v>2309</v>
      </c>
      <c r="D401" s="380" t="s">
        <v>1871</v>
      </c>
      <c r="E401" s="415" t="s">
        <v>17</v>
      </c>
      <c r="F401" s="380" t="s">
        <v>29</v>
      </c>
      <c r="G401" s="380" t="s">
        <v>332</v>
      </c>
      <c r="H401" s="463"/>
      <c r="I401" s="416">
        <v>35.9</v>
      </c>
      <c r="J401" s="216"/>
      <c r="K401" s="195">
        <f t="shared" si="179"/>
        <v>35.9</v>
      </c>
      <c r="L401" s="226">
        <f t="shared" si="180"/>
        <v>0</v>
      </c>
      <c r="M401" s="218">
        <v>0</v>
      </c>
      <c r="N401" s="251">
        <f t="shared" si="181"/>
        <v>0</v>
      </c>
      <c r="O401" s="295"/>
      <c r="Q401" s="653"/>
      <c r="R401" s="667">
        <f t="shared" si="182"/>
        <v>0</v>
      </c>
      <c r="S401" s="329"/>
      <c r="T401" s="653"/>
      <c r="U401" s="667">
        <f t="shared" si="183"/>
        <v>0</v>
      </c>
      <c r="W401" s="653"/>
      <c r="X401" s="667">
        <f t="shared" si="184"/>
        <v>0</v>
      </c>
      <c r="Y401" s="329"/>
      <c r="Z401" s="653"/>
      <c r="AA401" s="667">
        <f t="shared" si="185"/>
        <v>0</v>
      </c>
    </row>
    <row r="402" spans="2:27" ht="17.25" customHeight="1">
      <c r="B402" s="377">
        <v>9781789275254</v>
      </c>
      <c r="C402" s="378" t="s">
        <v>2310</v>
      </c>
      <c r="D402" s="380" t="s">
        <v>1871</v>
      </c>
      <c r="E402" s="415" t="s">
        <v>17</v>
      </c>
      <c r="F402" s="380" t="s">
        <v>29</v>
      </c>
      <c r="G402" s="380" t="s">
        <v>1544</v>
      </c>
      <c r="H402" s="463"/>
      <c r="I402" s="416">
        <v>33</v>
      </c>
      <c r="J402" s="216"/>
      <c r="K402" s="195">
        <f t="shared" si="179"/>
        <v>33</v>
      </c>
      <c r="L402" s="226">
        <f t="shared" si="180"/>
        <v>0</v>
      </c>
      <c r="M402" s="218">
        <v>0</v>
      </c>
      <c r="N402" s="251">
        <f t="shared" si="181"/>
        <v>0</v>
      </c>
      <c r="O402" s="295"/>
      <c r="Q402" s="653"/>
      <c r="R402" s="667">
        <f t="shared" si="182"/>
        <v>0</v>
      </c>
      <c r="S402" s="329"/>
      <c r="T402" s="653"/>
      <c r="U402" s="667">
        <f t="shared" si="183"/>
        <v>0</v>
      </c>
      <c r="W402" s="653"/>
      <c r="X402" s="667">
        <f t="shared" si="184"/>
        <v>0</v>
      </c>
      <c r="Y402" s="329"/>
      <c r="Z402" s="653"/>
      <c r="AA402" s="667">
        <f t="shared" si="185"/>
        <v>0</v>
      </c>
    </row>
    <row r="403" spans="2:27" ht="17.25" customHeight="1">
      <c r="B403" s="377">
        <v>9781789275247</v>
      </c>
      <c r="C403" s="378" t="s">
        <v>2311</v>
      </c>
      <c r="D403" s="380" t="s">
        <v>1871</v>
      </c>
      <c r="E403" s="415" t="s">
        <v>25</v>
      </c>
      <c r="F403" s="380" t="s">
        <v>29</v>
      </c>
      <c r="G403" s="380" t="s">
        <v>1545</v>
      </c>
      <c r="H403" s="463"/>
      <c r="I403" s="416">
        <v>14.5</v>
      </c>
      <c r="J403" s="216"/>
      <c r="K403" s="195">
        <f t="shared" si="179"/>
        <v>14.5</v>
      </c>
      <c r="L403" s="226">
        <f t="shared" si="180"/>
        <v>0</v>
      </c>
      <c r="M403" s="218">
        <v>0</v>
      </c>
      <c r="N403" s="251">
        <f t="shared" si="181"/>
        <v>0</v>
      </c>
      <c r="O403" s="295"/>
      <c r="Q403" s="653"/>
      <c r="R403" s="667">
        <f t="shared" si="182"/>
        <v>0</v>
      </c>
      <c r="S403" s="329"/>
      <c r="T403" s="653"/>
      <c r="U403" s="667">
        <f t="shared" si="183"/>
        <v>0</v>
      </c>
      <c r="W403" s="653"/>
      <c r="X403" s="667">
        <f t="shared" si="184"/>
        <v>0</v>
      </c>
      <c r="Y403" s="329"/>
      <c r="Z403" s="653"/>
      <c r="AA403" s="667">
        <f t="shared" si="185"/>
        <v>0</v>
      </c>
    </row>
    <row r="404" spans="2:27" ht="17.25" customHeight="1">
      <c r="B404" s="377">
        <v>9781789271010</v>
      </c>
      <c r="C404" s="378" t="s">
        <v>2312</v>
      </c>
      <c r="D404" s="380" t="s">
        <v>1871</v>
      </c>
      <c r="E404" s="415" t="s">
        <v>17</v>
      </c>
      <c r="F404" s="380" t="s">
        <v>29</v>
      </c>
      <c r="G404" s="380" t="s">
        <v>333</v>
      </c>
      <c r="H404" s="463"/>
      <c r="I404" s="416">
        <v>35</v>
      </c>
      <c r="J404" s="216"/>
      <c r="K404" s="195">
        <f t="shared" ref="K404:K409" si="186">I404-(I404*J404)</f>
        <v>35</v>
      </c>
      <c r="L404" s="226">
        <f t="shared" ref="L404:L409" si="187">K404*H404</f>
        <v>0</v>
      </c>
      <c r="M404" s="218">
        <v>0</v>
      </c>
      <c r="N404" s="251">
        <f t="shared" ref="N404:N409" si="188">L404+(L404*M404)</f>
        <v>0</v>
      </c>
      <c r="O404" s="295"/>
      <c r="Q404" s="653"/>
      <c r="R404" s="667">
        <f t="shared" si="182"/>
        <v>0</v>
      </c>
      <c r="S404" s="329"/>
      <c r="T404" s="653"/>
      <c r="U404" s="667">
        <f t="shared" si="183"/>
        <v>0</v>
      </c>
      <c r="W404" s="653"/>
      <c r="X404" s="667">
        <f t="shared" si="184"/>
        <v>0</v>
      </c>
      <c r="Y404" s="329"/>
      <c r="Z404" s="653"/>
      <c r="AA404" s="667">
        <f t="shared" si="185"/>
        <v>0</v>
      </c>
    </row>
    <row r="405" spans="2:27" ht="17.25" customHeight="1">
      <c r="B405" s="377">
        <v>9781789271034</v>
      </c>
      <c r="C405" s="378" t="s">
        <v>2313</v>
      </c>
      <c r="D405" s="380" t="s">
        <v>1871</v>
      </c>
      <c r="E405" s="415" t="s">
        <v>17</v>
      </c>
      <c r="F405" s="380" t="s">
        <v>29</v>
      </c>
      <c r="G405" s="380" t="s">
        <v>1546</v>
      </c>
      <c r="H405" s="463"/>
      <c r="I405" s="416">
        <v>35</v>
      </c>
      <c r="J405" s="216"/>
      <c r="K405" s="195">
        <f t="shared" si="186"/>
        <v>35</v>
      </c>
      <c r="L405" s="226">
        <f t="shared" si="187"/>
        <v>0</v>
      </c>
      <c r="M405" s="218">
        <v>0</v>
      </c>
      <c r="N405" s="251">
        <f t="shared" si="188"/>
        <v>0</v>
      </c>
      <c r="O405" s="295"/>
      <c r="Q405" s="653"/>
      <c r="R405" s="667">
        <f t="shared" si="182"/>
        <v>0</v>
      </c>
      <c r="S405" s="329"/>
      <c r="T405" s="653"/>
      <c r="U405" s="667">
        <f t="shared" si="183"/>
        <v>0</v>
      </c>
      <c r="W405" s="653"/>
      <c r="X405" s="667">
        <f t="shared" si="184"/>
        <v>0</v>
      </c>
      <c r="Y405" s="329"/>
      <c r="Z405" s="653"/>
      <c r="AA405" s="667">
        <f t="shared" si="185"/>
        <v>0</v>
      </c>
    </row>
    <row r="406" spans="2:27" ht="17.25" customHeight="1">
      <c r="B406" s="377">
        <v>9781789271058</v>
      </c>
      <c r="C406" s="378" t="s">
        <v>2314</v>
      </c>
      <c r="D406" s="380" t="s">
        <v>1871</v>
      </c>
      <c r="E406" s="415" t="s">
        <v>25</v>
      </c>
      <c r="F406" s="380" t="s">
        <v>29</v>
      </c>
      <c r="G406" s="380" t="s">
        <v>334</v>
      </c>
      <c r="H406" s="463"/>
      <c r="I406" s="416">
        <v>14.5</v>
      </c>
      <c r="J406" s="216"/>
      <c r="K406" s="195">
        <f t="shared" si="186"/>
        <v>14.5</v>
      </c>
      <c r="L406" s="226">
        <f t="shared" si="187"/>
        <v>0</v>
      </c>
      <c r="M406" s="218">
        <v>0</v>
      </c>
      <c r="N406" s="251">
        <f t="shared" si="188"/>
        <v>0</v>
      </c>
      <c r="O406" s="295"/>
      <c r="Q406" s="653"/>
      <c r="R406" s="667">
        <f t="shared" si="182"/>
        <v>0</v>
      </c>
      <c r="S406" s="329"/>
      <c r="T406" s="653"/>
      <c r="U406" s="667">
        <f t="shared" si="183"/>
        <v>0</v>
      </c>
      <c r="W406" s="653"/>
      <c r="X406" s="667">
        <f t="shared" si="184"/>
        <v>0</v>
      </c>
      <c r="Y406" s="329"/>
      <c r="Z406" s="653"/>
      <c r="AA406" s="667">
        <f t="shared" si="185"/>
        <v>0</v>
      </c>
    </row>
    <row r="407" spans="2:27" ht="17.25" customHeight="1">
      <c r="B407" s="377">
        <v>9781780907536</v>
      </c>
      <c r="C407" s="378" t="s">
        <v>2315</v>
      </c>
      <c r="D407" s="380" t="s">
        <v>1871</v>
      </c>
      <c r="E407" s="415" t="s">
        <v>17</v>
      </c>
      <c r="F407" s="380" t="s">
        <v>29</v>
      </c>
      <c r="G407" s="380" t="s">
        <v>1547</v>
      </c>
      <c r="H407" s="463"/>
      <c r="I407" s="416">
        <v>35</v>
      </c>
      <c r="J407" s="216"/>
      <c r="K407" s="195">
        <f t="shared" si="186"/>
        <v>35</v>
      </c>
      <c r="L407" s="226">
        <f t="shared" si="187"/>
        <v>0</v>
      </c>
      <c r="M407" s="218">
        <v>0</v>
      </c>
      <c r="N407" s="251">
        <f t="shared" si="188"/>
        <v>0</v>
      </c>
      <c r="O407" s="295"/>
      <c r="Q407" s="653"/>
      <c r="R407" s="667">
        <f t="shared" si="182"/>
        <v>0</v>
      </c>
      <c r="S407" s="329"/>
      <c r="T407" s="653"/>
      <c r="U407" s="667">
        <f t="shared" si="183"/>
        <v>0</v>
      </c>
      <c r="W407" s="653"/>
      <c r="X407" s="667">
        <f t="shared" si="184"/>
        <v>0</v>
      </c>
      <c r="Y407" s="329"/>
      <c r="Z407" s="653"/>
      <c r="AA407" s="667">
        <f t="shared" si="185"/>
        <v>0</v>
      </c>
    </row>
    <row r="408" spans="2:27" ht="17.25" customHeight="1">
      <c r="B408" s="377">
        <v>9781780907321</v>
      </c>
      <c r="C408" s="378" t="s">
        <v>2316</v>
      </c>
      <c r="D408" s="380" t="s">
        <v>1871</v>
      </c>
      <c r="E408" s="415" t="s">
        <v>17</v>
      </c>
      <c r="F408" s="380" t="s">
        <v>29</v>
      </c>
      <c r="G408" s="380" t="s">
        <v>1548</v>
      </c>
      <c r="H408" s="463"/>
      <c r="I408" s="416">
        <v>35</v>
      </c>
      <c r="J408" s="216"/>
      <c r="K408" s="195">
        <f t="shared" si="186"/>
        <v>35</v>
      </c>
      <c r="L408" s="226">
        <f t="shared" si="187"/>
        <v>0</v>
      </c>
      <c r="M408" s="218">
        <v>0</v>
      </c>
      <c r="N408" s="251">
        <f t="shared" si="188"/>
        <v>0</v>
      </c>
      <c r="O408" s="295"/>
      <c r="Q408" s="653"/>
      <c r="R408" s="667">
        <f t="shared" si="182"/>
        <v>0</v>
      </c>
      <c r="S408" s="329"/>
      <c r="T408" s="653"/>
      <c r="U408" s="667">
        <f t="shared" si="183"/>
        <v>0</v>
      </c>
      <c r="W408" s="653"/>
      <c r="X408" s="667">
        <f t="shared" si="184"/>
        <v>0</v>
      </c>
      <c r="Y408" s="329"/>
      <c r="Z408" s="653"/>
      <c r="AA408" s="667">
        <f t="shared" si="185"/>
        <v>0</v>
      </c>
    </row>
    <row r="409" spans="2:27" ht="17.25" customHeight="1">
      <c r="B409" s="377">
        <v>9781780907529</v>
      </c>
      <c r="C409" s="378" t="s">
        <v>2317</v>
      </c>
      <c r="D409" s="380" t="s">
        <v>1871</v>
      </c>
      <c r="E409" s="415" t="s">
        <v>25</v>
      </c>
      <c r="F409" s="380" t="s">
        <v>29</v>
      </c>
      <c r="G409" s="380" t="s">
        <v>1549</v>
      </c>
      <c r="H409" s="463"/>
      <c r="I409" s="416">
        <v>14</v>
      </c>
      <c r="J409" s="216"/>
      <c r="K409" s="195">
        <f t="shared" si="186"/>
        <v>14</v>
      </c>
      <c r="L409" s="226">
        <f t="shared" si="187"/>
        <v>0</v>
      </c>
      <c r="M409" s="218">
        <v>0</v>
      </c>
      <c r="N409" s="251">
        <f t="shared" si="188"/>
        <v>0</v>
      </c>
      <c r="O409" s="295"/>
      <c r="Q409" s="653"/>
      <c r="R409" s="667">
        <f t="shared" si="182"/>
        <v>0</v>
      </c>
      <c r="S409" s="329"/>
      <c r="T409" s="653"/>
      <c r="U409" s="667">
        <f t="shared" si="183"/>
        <v>0</v>
      </c>
      <c r="W409" s="653"/>
      <c r="X409" s="667">
        <f t="shared" si="184"/>
        <v>0</v>
      </c>
      <c r="Y409" s="329"/>
      <c r="Z409" s="653"/>
      <c r="AA409" s="667">
        <f t="shared" si="185"/>
        <v>0</v>
      </c>
    </row>
    <row r="410" spans="2:27" ht="17.25" customHeight="1">
      <c r="B410" s="377">
        <v>9781804584743</v>
      </c>
      <c r="C410" s="378" t="s">
        <v>2112</v>
      </c>
      <c r="D410" s="380" t="s">
        <v>1871</v>
      </c>
      <c r="E410" s="415" t="s">
        <v>17</v>
      </c>
      <c r="F410" s="380" t="s">
        <v>37</v>
      </c>
      <c r="G410" s="380"/>
      <c r="H410" s="463"/>
      <c r="I410" s="416">
        <v>24.95</v>
      </c>
      <c r="J410" s="216"/>
      <c r="K410" s="195">
        <f t="shared" si="179"/>
        <v>24.95</v>
      </c>
      <c r="L410" s="226">
        <f t="shared" si="180"/>
        <v>0</v>
      </c>
      <c r="M410" s="218">
        <v>0</v>
      </c>
      <c r="N410" s="251">
        <f t="shared" si="181"/>
        <v>0</v>
      </c>
      <c r="O410" s="295"/>
      <c r="Q410" s="653"/>
      <c r="R410" s="667">
        <f t="shared" si="182"/>
        <v>0</v>
      </c>
      <c r="S410" s="329"/>
      <c r="T410" s="653"/>
      <c r="U410" s="667">
        <f t="shared" si="183"/>
        <v>0</v>
      </c>
      <c r="W410" s="653"/>
      <c r="X410" s="667">
        <f t="shared" si="184"/>
        <v>0</v>
      </c>
      <c r="Y410" s="329"/>
      <c r="Z410" s="653"/>
      <c r="AA410" s="667">
        <f t="shared" si="185"/>
        <v>0</v>
      </c>
    </row>
    <row r="411" spans="2:27" ht="17.25" customHeight="1">
      <c r="B411" s="377">
        <v>9780717193905</v>
      </c>
      <c r="C411" s="378" t="s">
        <v>2113</v>
      </c>
      <c r="D411" s="380" t="s">
        <v>1871</v>
      </c>
      <c r="E411" s="415" t="s">
        <v>17</v>
      </c>
      <c r="F411" s="380" t="s">
        <v>37</v>
      </c>
      <c r="G411" s="380"/>
      <c r="H411" s="463"/>
      <c r="I411" s="416">
        <v>24.95</v>
      </c>
      <c r="J411" s="216"/>
      <c r="K411" s="195">
        <f t="shared" ref="K411" si="189">I411-(I411*J411)</f>
        <v>24.95</v>
      </c>
      <c r="L411" s="226">
        <f t="shared" ref="L411" si="190">K411*H411</f>
        <v>0</v>
      </c>
      <c r="M411" s="218">
        <v>1</v>
      </c>
      <c r="N411" s="251">
        <f t="shared" ref="N411" si="191">L411+(L411*M411)</f>
        <v>0</v>
      </c>
      <c r="O411" s="295"/>
      <c r="Q411" s="653"/>
      <c r="R411" s="667">
        <f t="shared" si="182"/>
        <v>0</v>
      </c>
      <c r="S411" s="329"/>
      <c r="T411" s="653"/>
      <c r="U411" s="667">
        <f t="shared" si="183"/>
        <v>0</v>
      </c>
      <c r="W411" s="653"/>
      <c r="X411" s="667">
        <f t="shared" si="184"/>
        <v>0</v>
      </c>
      <c r="Y411" s="329"/>
      <c r="Z411" s="653"/>
      <c r="AA411" s="667">
        <f t="shared" si="185"/>
        <v>0</v>
      </c>
    </row>
    <row r="412" spans="2:27" ht="17.25" customHeight="1">
      <c r="B412" s="377">
        <v>9781915486073</v>
      </c>
      <c r="C412" s="378" t="s">
        <v>335</v>
      </c>
      <c r="D412" s="380" t="s">
        <v>1871</v>
      </c>
      <c r="E412" s="415" t="s">
        <v>17</v>
      </c>
      <c r="F412" s="380" t="s">
        <v>41</v>
      </c>
      <c r="G412" s="380" t="s">
        <v>336</v>
      </c>
      <c r="H412" s="463"/>
      <c r="I412" s="416">
        <v>32.99</v>
      </c>
      <c r="J412" s="216"/>
      <c r="K412" s="195">
        <f t="shared" si="179"/>
        <v>32.99</v>
      </c>
      <c r="L412" s="226">
        <f t="shared" si="180"/>
        <v>0</v>
      </c>
      <c r="M412" s="218">
        <v>0</v>
      </c>
      <c r="N412" s="251">
        <f t="shared" si="181"/>
        <v>0</v>
      </c>
      <c r="O412" s="295"/>
      <c r="Q412" s="653"/>
      <c r="R412" s="667">
        <f t="shared" si="182"/>
        <v>0</v>
      </c>
      <c r="S412" s="329"/>
      <c r="T412" s="653"/>
      <c r="U412" s="667">
        <f t="shared" si="183"/>
        <v>0</v>
      </c>
      <c r="W412" s="653"/>
      <c r="X412" s="667">
        <f t="shared" si="184"/>
        <v>0</v>
      </c>
      <c r="Y412" s="329"/>
      <c r="Z412" s="653"/>
      <c r="AA412" s="667">
        <f t="shared" si="185"/>
        <v>0</v>
      </c>
    </row>
    <row r="413" spans="2:27" ht="17.25" customHeight="1">
      <c r="B413" s="377">
        <v>9781915486066</v>
      </c>
      <c r="C413" s="378" t="s">
        <v>1891</v>
      </c>
      <c r="D413" s="380" t="s">
        <v>1871</v>
      </c>
      <c r="E413" s="415" t="s">
        <v>25</v>
      </c>
      <c r="F413" s="380" t="s">
        <v>41</v>
      </c>
      <c r="G413" s="380" t="s">
        <v>337</v>
      </c>
      <c r="H413" s="463"/>
      <c r="I413" s="416">
        <v>13.99</v>
      </c>
      <c r="J413" s="216"/>
      <c r="K413" s="195">
        <f t="shared" si="179"/>
        <v>13.99</v>
      </c>
      <c r="L413" s="226">
        <f t="shared" si="180"/>
        <v>0</v>
      </c>
      <c r="M413" s="218">
        <v>0</v>
      </c>
      <c r="N413" s="251">
        <f t="shared" si="181"/>
        <v>0</v>
      </c>
      <c r="O413" s="295"/>
      <c r="Q413" s="653"/>
      <c r="R413" s="667">
        <f t="shared" si="182"/>
        <v>0</v>
      </c>
      <c r="S413" s="329"/>
      <c r="T413" s="653"/>
      <c r="U413" s="667">
        <f t="shared" si="183"/>
        <v>0</v>
      </c>
      <c r="W413" s="653"/>
      <c r="X413" s="667">
        <f t="shared" si="184"/>
        <v>0</v>
      </c>
      <c r="Y413" s="329"/>
      <c r="Z413" s="653"/>
      <c r="AA413" s="667">
        <f t="shared" si="185"/>
        <v>0</v>
      </c>
    </row>
    <row r="414" spans="2:27" ht="17.25" customHeight="1">
      <c r="B414" s="377">
        <v>9781915486059</v>
      </c>
      <c r="C414" s="378" t="s">
        <v>1892</v>
      </c>
      <c r="D414" s="380" t="s">
        <v>1871</v>
      </c>
      <c r="E414" s="415" t="s">
        <v>17</v>
      </c>
      <c r="F414" s="380" t="s">
        <v>41</v>
      </c>
      <c r="G414" s="380" t="s">
        <v>1893</v>
      </c>
      <c r="H414" s="463"/>
      <c r="I414" s="416">
        <v>27.99</v>
      </c>
      <c r="J414" s="216"/>
      <c r="K414" s="195">
        <f t="shared" ref="K414" si="192">I414-(I414*J414)</f>
        <v>27.99</v>
      </c>
      <c r="L414" s="226">
        <f t="shared" ref="L414" si="193">K414*H414</f>
        <v>0</v>
      </c>
      <c r="M414" s="218">
        <v>0</v>
      </c>
      <c r="N414" s="251">
        <f t="shared" ref="N414" si="194">L414+(L414*M414)</f>
        <v>0</v>
      </c>
      <c r="O414" s="295"/>
      <c r="Q414" s="653"/>
      <c r="R414" s="667">
        <f t="shared" si="182"/>
        <v>0</v>
      </c>
      <c r="S414" s="329"/>
      <c r="T414" s="653"/>
      <c r="U414" s="667">
        <f t="shared" si="183"/>
        <v>0</v>
      </c>
      <c r="W414" s="653"/>
      <c r="X414" s="667">
        <f t="shared" si="184"/>
        <v>0</v>
      </c>
      <c r="Y414" s="329"/>
      <c r="Z414" s="653"/>
      <c r="AA414" s="667">
        <f t="shared" si="185"/>
        <v>0</v>
      </c>
    </row>
    <row r="415" spans="2:27" s="329" customFormat="1" ht="17.25" customHeight="1">
      <c r="B415" s="71"/>
      <c r="C415" s="136" t="s">
        <v>189</v>
      </c>
      <c r="D415" s="136"/>
      <c r="E415" s="101"/>
      <c r="F415" s="61"/>
      <c r="G415" s="64"/>
      <c r="H415" s="463"/>
      <c r="I415" s="252"/>
      <c r="J415" s="216"/>
      <c r="K415" s="302">
        <f t="shared" si="179"/>
        <v>0</v>
      </c>
      <c r="L415" s="303">
        <f t="shared" ref="L415:L416" si="195">K415*H415</f>
        <v>0</v>
      </c>
      <c r="M415" s="218">
        <v>0</v>
      </c>
      <c r="N415" s="304">
        <f t="shared" ref="N415:N416" si="196">L415+(L415*M415)</f>
        <v>0</v>
      </c>
      <c r="O415" s="295"/>
      <c r="Q415" s="653"/>
      <c r="R415" s="667">
        <f t="shared" si="182"/>
        <v>0</v>
      </c>
      <c r="T415" s="653"/>
      <c r="U415" s="667">
        <f t="shared" si="183"/>
        <v>0</v>
      </c>
      <c r="W415" s="653"/>
      <c r="X415" s="667">
        <f t="shared" si="184"/>
        <v>0</v>
      </c>
      <c r="Z415" s="653"/>
      <c r="AA415" s="667">
        <f t="shared" si="185"/>
        <v>0</v>
      </c>
    </row>
    <row r="416" spans="2:27" s="329" customFormat="1" ht="17.25" customHeight="1">
      <c r="B416" s="71"/>
      <c r="C416" s="64"/>
      <c r="D416" s="64"/>
      <c r="E416" s="101"/>
      <c r="F416" s="61"/>
      <c r="G416" s="64"/>
      <c r="H416" s="463"/>
      <c r="I416" s="252"/>
      <c r="J416" s="216"/>
      <c r="K416" s="302">
        <f t="shared" si="179"/>
        <v>0</v>
      </c>
      <c r="L416" s="303">
        <f t="shared" si="195"/>
        <v>0</v>
      </c>
      <c r="M416" s="218">
        <v>0</v>
      </c>
      <c r="N416" s="304">
        <f t="shared" si="196"/>
        <v>0</v>
      </c>
      <c r="O416" s="295"/>
      <c r="Q416" s="653"/>
      <c r="R416" s="667">
        <f t="shared" si="182"/>
        <v>0</v>
      </c>
      <c r="T416" s="653"/>
      <c r="U416" s="667">
        <f t="shared" si="183"/>
        <v>0</v>
      </c>
      <c r="W416" s="653"/>
      <c r="X416" s="667">
        <f t="shared" si="184"/>
        <v>0</v>
      </c>
      <c r="Z416" s="653"/>
      <c r="AA416" s="667">
        <f t="shared" si="185"/>
        <v>0</v>
      </c>
    </row>
    <row r="417" spans="2:27" s="329" customFormat="1" ht="17.25" customHeight="1">
      <c r="B417" s="117"/>
      <c r="C417" s="308"/>
      <c r="D417" s="64"/>
      <c r="E417" s="150"/>
      <c r="F417" s="84"/>
      <c r="G417" s="79"/>
      <c r="H417" s="463"/>
      <c r="I417" s="299"/>
      <c r="J417" s="216"/>
      <c r="K417" s="302">
        <f t="shared" si="179"/>
        <v>0</v>
      </c>
      <c r="L417" s="303">
        <f t="shared" ref="L417:L418" si="197">K417*H417</f>
        <v>0</v>
      </c>
      <c r="M417" s="218">
        <v>0</v>
      </c>
      <c r="N417" s="304">
        <f t="shared" ref="N417:N418" si="198">L417+(L417*M417)</f>
        <v>0</v>
      </c>
      <c r="O417" s="295"/>
      <c r="Q417" s="653"/>
      <c r="R417" s="667">
        <f t="shared" si="182"/>
        <v>0</v>
      </c>
      <c r="T417" s="653"/>
      <c r="U417" s="667">
        <f t="shared" si="183"/>
        <v>0</v>
      </c>
      <c r="W417" s="653"/>
      <c r="X417" s="667">
        <f t="shared" si="184"/>
        <v>0</v>
      </c>
      <c r="Z417" s="653"/>
      <c r="AA417" s="667">
        <f t="shared" si="185"/>
        <v>0</v>
      </c>
    </row>
    <row r="418" spans="2:27" s="329" customFormat="1" ht="17.25" customHeight="1">
      <c r="B418" s="117"/>
      <c r="C418" s="308"/>
      <c r="D418" s="64"/>
      <c r="E418" s="150"/>
      <c r="F418" s="84"/>
      <c r="G418" s="79"/>
      <c r="H418" s="463"/>
      <c r="I418" s="299"/>
      <c r="J418" s="216"/>
      <c r="K418" s="302">
        <f t="shared" si="179"/>
        <v>0</v>
      </c>
      <c r="L418" s="303">
        <f t="shared" si="197"/>
        <v>0</v>
      </c>
      <c r="M418" s="218">
        <v>0</v>
      </c>
      <c r="N418" s="304">
        <f t="shared" si="198"/>
        <v>0</v>
      </c>
      <c r="O418" s="295"/>
      <c r="Q418" s="653"/>
      <c r="R418" s="667">
        <f t="shared" si="182"/>
        <v>0</v>
      </c>
      <c r="T418" s="653"/>
      <c r="U418" s="667">
        <f t="shared" si="183"/>
        <v>0</v>
      </c>
      <c r="W418" s="653"/>
      <c r="X418" s="667">
        <f t="shared" si="184"/>
        <v>0</v>
      </c>
      <c r="Z418" s="653"/>
      <c r="AA418" s="667">
        <f t="shared" si="185"/>
        <v>0</v>
      </c>
    </row>
    <row r="419" spans="2:27" s="329" customFormat="1" ht="17.25" customHeight="1">
      <c r="B419" s="117"/>
      <c r="C419" s="308"/>
      <c r="D419" s="64"/>
      <c r="E419" s="150"/>
      <c r="F419" s="84"/>
      <c r="G419" s="79"/>
      <c r="H419" s="463"/>
      <c r="I419" s="299"/>
      <c r="J419" s="216"/>
      <c r="K419" s="302">
        <f t="shared" si="179"/>
        <v>0</v>
      </c>
      <c r="L419" s="303">
        <f t="shared" ref="L419:L420" si="199">K419*H419</f>
        <v>0</v>
      </c>
      <c r="M419" s="218">
        <v>0</v>
      </c>
      <c r="N419" s="304">
        <f t="shared" ref="N419:N420" si="200">L419+(L419*M419)</f>
        <v>0</v>
      </c>
      <c r="O419" s="295"/>
      <c r="Q419" s="653"/>
      <c r="R419" s="667">
        <f t="shared" si="182"/>
        <v>0</v>
      </c>
      <c r="T419" s="653"/>
      <c r="U419" s="667">
        <f t="shared" si="183"/>
        <v>0</v>
      </c>
      <c r="W419" s="653"/>
      <c r="X419" s="667">
        <f t="shared" si="184"/>
        <v>0</v>
      </c>
      <c r="Z419" s="653"/>
      <c r="AA419" s="667">
        <f t="shared" si="185"/>
        <v>0</v>
      </c>
    </row>
    <row r="420" spans="2:27" s="329" customFormat="1" ht="17.25" customHeight="1">
      <c r="B420" s="117"/>
      <c r="C420" s="308"/>
      <c r="D420" s="64"/>
      <c r="E420" s="150"/>
      <c r="F420" s="84"/>
      <c r="G420" s="79"/>
      <c r="H420" s="463"/>
      <c r="I420" s="299"/>
      <c r="J420" s="216"/>
      <c r="K420" s="302">
        <f t="shared" si="179"/>
        <v>0</v>
      </c>
      <c r="L420" s="303">
        <f t="shared" si="199"/>
        <v>0</v>
      </c>
      <c r="M420" s="218">
        <v>0</v>
      </c>
      <c r="N420" s="304">
        <f t="shared" si="200"/>
        <v>0</v>
      </c>
      <c r="O420" s="295"/>
      <c r="Q420" s="653"/>
      <c r="R420" s="667">
        <f t="shared" si="182"/>
        <v>0</v>
      </c>
      <c r="T420" s="653"/>
      <c r="U420" s="667">
        <f t="shared" si="183"/>
        <v>0</v>
      </c>
      <c r="W420" s="653"/>
      <c r="X420" s="667">
        <f t="shared" si="184"/>
        <v>0</v>
      </c>
      <c r="Z420" s="653"/>
      <c r="AA420" s="667">
        <f t="shared" si="185"/>
        <v>0</v>
      </c>
    </row>
    <row r="421" spans="2:27" s="329" customFormat="1" ht="17.25" customHeight="1">
      <c r="B421" s="438"/>
      <c r="C421" s="481" t="s">
        <v>1477</v>
      </c>
      <c r="D421" s="634"/>
      <c r="E421" s="471"/>
      <c r="F421" s="472"/>
      <c r="G421" s="473"/>
      <c r="H421" s="474"/>
      <c r="I421" s="475"/>
      <c r="J421" s="476"/>
      <c r="K421" s="477"/>
      <c r="L421" s="478"/>
      <c r="M421" s="479"/>
      <c r="N421" s="479"/>
      <c r="O421" s="480"/>
      <c r="Q421" s="809"/>
      <c r="S421" s="809"/>
      <c r="U421" s="809"/>
      <c r="W421" s="809"/>
    </row>
    <row r="422" spans="2:27" ht="17.25" customHeight="1">
      <c r="B422" s="123" t="s">
        <v>341</v>
      </c>
      <c r="C422" s="145"/>
      <c r="D422" s="127"/>
      <c r="E422" s="127"/>
      <c r="F422" s="145"/>
      <c r="G422" s="145"/>
      <c r="H422" s="261">
        <f>SUM(H393:H421)</f>
        <v>0</v>
      </c>
      <c r="I422" s="459"/>
      <c r="J422" s="192"/>
      <c r="K422" s="192"/>
      <c r="L422" s="227">
        <f>SUM(L393:L421)</f>
        <v>0</v>
      </c>
      <c r="M422" s="170"/>
      <c r="N422" s="239">
        <f>SUM(N393:N421)</f>
        <v>0</v>
      </c>
      <c r="O422" s="145"/>
      <c r="Q422" s="809"/>
      <c r="S422" s="809"/>
      <c r="U422" s="809"/>
      <c r="W422" s="809"/>
      <c r="X422" s="329"/>
      <c r="Y422" s="329"/>
      <c r="Z422" s="329"/>
      <c r="AA422" s="329"/>
    </row>
    <row r="423" spans="2:27" ht="17.25" customHeight="1">
      <c r="B423" s="8"/>
      <c r="C423" s="9"/>
      <c r="D423" s="9"/>
      <c r="E423" s="4"/>
      <c r="F423" s="9"/>
      <c r="G423" s="9"/>
      <c r="H423" s="8"/>
      <c r="M423" s="161"/>
      <c r="N423" s="161"/>
      <c r="O423" s="9"/>
      <c r="Q423" s="809"/>
      <c r="S423" s="809"/>
      <c r="U423" s="809"/>
      <c r="W423" s="809"/>
      <c r="X423" s="329"/>
      <c r="Y423" s="329"/>
      <c r="Z423" s="329"/>
      <c r="AA423" s="329"/>
    </row>
    <row r="424" spans="2:27" ht="30" customHeight="1">
      <c r="B424" s="756" t="s">
        <v>342</v>
      </c>
      <c r="C424" s="756"/>
      <c r="D424" s="756"/>
      <c r="E424" s="756"/>
      <c r="F424" s="756"/>
      <c r="G424" s="756"/>
      <c r="H424" s="756"/>
      <c r="I424" s="756"/>
      <c r="J424" s="756"/>
      <c r="K424" s="756"/>
      <c r="L424" s="756"/>
      <c r="M424" s="756"/>
      <c r="N424" s="756"/>
      <c r="O424" s="756"/>
      <c r="Q424" s="809"/>
      <c r="S424" s="809"/>
      <c r="U424" s="809"/>
      <c r="W424" s="809"/>
      <c r="X424" s="329"/>
      <c r="Y424" s="329"/>
      <c r="Z424" s="329"/>
      <c r="AA424" s="329"/>
    </row>
    <row r="425" spans="2:27" s="22" customFormat="1" ht="30" customHeight="1">
      <c r="B425" s="105" t="s">
        <v>10</v>
      </c>
      <c r="C425" s="165" t="s">
        <v>11</v>
      </c>
      <c r="D425" s="165" t="s">
        <v>1756</v>
      </c>
      <c r="E425" s="165" t="s">
        <v>12</v>
      </c>
      <c r="F425" s="166" t="s">
        <v>13</v>
      </c>
      <c r="G425" s="165" t="s">
        <v>14</v>
      </c>
      <c r="H425" s="260" t="s">
        <v>15</v>
      </c>
      <c r="I425" s="458" t="s">
        <v>1480</v>
      </c>
      <c r="J425" s="177" t="s">
        <v>1461</v>
      </c>
      <c r="K425" s="177" t="s">
        <v>1462</v>
      </c>
      <c r="L425" s="177" t="s">
        <v>1463</v>
      </c>
      <c r="M425" s="221" t="s">
        <v>1479</v>
      </c>
      <c r="N425" s="221" t="s">
        <v>1481</v>
      </c>
      <c r="O425" s="165" t="s">
        <v>1478</v>
      </c>
      <c r="Q425" s="757" t="s">
        <v>1753</v>
      </c>
      <c r="R425" s="758"/>
      <c r="S425" s="344"/>
      <c r="T425" s="757" t="s">
        <v>1754</v>
      </c>
      <c r="U425" s="758"/>
      <c r="V425" s="344"/>
      <c r="W425" s="757" t="s">
        <v>1755</v>
      </c>
      <c r="X425" s="758"/>
      <c r="Y425" s="344"/>
      <c r="Z425" s="759" t="s">
        <v>1500</v>
      </c>
      <c r="AA425" s="760"/>
    </row>
    <row r="426" spans="2:27" ht="17.25" customHeight="1">
      <c r="B426" s="125">
        <v>9780714427607</v>
      </c>
      <c r="C426" s="360" t="s">
        <v>343</v>
      </c>
      <c r="D426" s="139" t="s">
        <v>1767</v>
      </c>
      <c r="E426" s="484"/>
      <c r="F426" s="139" t="s">
        <v>18</v>
      </c>
      <c r="G426" s="139">
        <v>27607</v>
      </c>
      <c r="H426" s="463"/>
      <c r="I426" s="225">
        <v>39.9</v>
      </c>
      <c r="J426" s="216"/>
      <c r="K426" s="195">
        <f t="shared" ref="K426:K434" si="201">I426-(I426*J426)</f>
        <v>39.9</v>
      </c>
      <c r="L426" s="226">
        <f t="shared" ref="L426:L434" si="202">K426*H426</f>
        <v>0</v>
      </c>
      <c r="M426" s="218">
        <v>0</v>
      </c>
      <c r="N426" s="251">
        <f t="shared" ref="N426:N434" si="203">L426+(L426*M426)</f>
        <v>0</v>
      </c>
      <c r="O426" s="295"/>
      <c r="Q426" s="653"/>
      <c r="R426" s="667">
        <f t="shared" ref="R426:R436" si="204">IF(Q426="YES",$H426,0)</f>
        <v>0</v>
      </c>
      <c r="S426" s="329"/>
      <c r="T426" s="653"/>
      <c r="U426" s="667">
        <f t="shared" ref="U426:U436" si="205">IF(T426="YES",$H426,0)</f>
        <v>0</v>
      </c>
      <c r="W426" s="653"/>
      <c r="X426" s="667">
        <f t="shared" ref="X426:X436" si="206">IF(W426="YES",$H426,0)</f>
        <v>0</v>
      </c>
      <c r="Y426" s="329"/>
      <c r="Z426" s="653"/>
      <c r="AA426" s="667">
        <f t="shared" ref="AA426:AA436" si="207">IF(Z426="YES",$H426,0)</f>
        <v>0</v>
      </c>
    </row>
    <row r="427" spans="2:27" ht="17.25" customHeight="1">
      <c r="B427" s="125">
        <v>9781999611910</v>
      </c>
      <c r="C427" s="360" t="s">
        <v>344</v>
      </c>
      <c r="D427" s="139" t="s">
        <v>1767</v>
      </c>
      <c r="E427" s="487" t="s">
        <v>17</v>
      </c>
      <c r="F427" s="139" t="s">
        <v>243</v>
      </c>
      <c r="G427" s="139"/>
      <c r="H427" s="463"/>
      <c r="I427" s="225">
        <v>35</v>
      </c>
      <c r="J427" s="216"/>
      <c r="K427" s="195">
        <f t="shared" si="201"/>
        <v>35</v>
      </c>
      <c r="L427" s="226">
        <f t="shared" si="202"/>
        <v>0</v>
      </c>
      <c r="M427" s="218">
        <v>0</v>
      </c>
      <c r="N427" s="251">
        <f t="shared" si="203"/>
        <v>0</v>
      </c>
      <c r="O427" s="295"/>
      <c r="Q427" s="653"/>
      <c r="R427" s="667">
        <f t="shared" si="204"/>
        <v>0</v>
      </c>
      <c r="S427" s="329"/>
      <c r="T427" s="653"/>
      <c r="U427" s="667">
        <f t="shared" si="205"/>
        <v>0</v>
      </c>
      <c r="W427" s="653"/>
      <c r="X427" s="667">
        <f t="shared" si="206"/>
        <v>0</v>
      </c>
      <c r="Y427" s="329"/>
      <c r="Z427" s="653"/>
      <c r="AA427" s="667">
        <f t="shared" si="207"/>
        <v>0</v>
      </c>
    </row>
    <row r="428" spans="2:27" ht="17.25" customHeight="1">
      <c r="B428" s="132">
        <v>9781917280099</v>
      </c>
      <c r="C428" s="90" t="s">
        <v>1989</v>
      </c>
      <c r="D428" s="139" t="s">
        <v>1767</v>
      </c>
      <c r="E428" s="370" t="s">
        <v>17</v>
      </c>
      <c r="F428" s="387" t="s">
        <v>26</v>
      </c>
      <c r="G428" s="370" t="s">
        <v>346</v>
      </c>
      <c r="H428" s="463"/>
      <c r="I428" s="223">
        <v>25.95</v>
      </c>
      <c r="J428" s="216"/>
      <c r="K428" s="195">
        <f t="shared" si="201"/>
        <v>25.95</v>
      </c>
      <c r="L428" s="226">
        <f t="shared" si="202"/>
        <v>0</v>
      </c>
      <c r="M428" s="218">
        <v>0</v>
      </c>
      <c r="N428" s="251">
        <f t="shared" si="203"/>
        <v>0</v>
      </c>
      <c r="O428" s="295"/>
      <c r="Q428" s="653"/>
      <c r="R428" s="667">
        <f t="shared" si="204"/>
        <v>0</v>
      </c>
      <c r="S428" s="329"/>
      <c r="T428" s="653"/>
      <c r="U428" s="667">
        <f t="shared" si="205"/>
        <v>0</v>
      </c>
      <c r="W428" s="653"/>
      <c r="X428" s="667">
        <f t="shared" si="206"/>
        <v>0</v>
      </c>
      <c r="Y428" s="329"/>
      <c r="Z428" s="653"/>
      <c r="AA428" s="667">
        <f t="shared" si="207"/>
        <v>0</v>
      </c>
    </row>
    <row r="429" spans="2:27" ht="17.25" customHeight="1">
      <c r="B429" s="132">
        <v>9781917848558</v>
      </c>
      <c r="C429" s="367" t="s">
        <v>345</v>
      </c>
      <c r="D429" s="139" t="s">
        <v>1767</v>
      </c>
      <c r="E429" s="370" t="s">
        <v>120</v>
      </c>
      <c r="F429" s="369" t="s">
        <v>26</v>
      </c>
      <c r="G429" s="370" t="s">
        <v>1990</v>
      </c>
      <c r="H429" s="463"/>
      <c r="I429" s="223">
        <v>8.9499999999999993</v>
      </c>
      <c r="J429" s="216"/>
      <c r="K429" s="195">
        <f t="shared" si="201"/>
        <v>8.9499999999999993</v>
      </c>
      <c r="L429" s="226">
        <f t="shared" si="202"/>
        <v>0</v>
      </c>
      <c r="M429" s="218">
        <v>0</v>
      </c>
      <c r="N429" s="251">
        <f t="shared" si="203"/>
        <v>0</v>
      </c>
      <c r="O429" s="295"/>
      <c r="Q429" s="653"/>
      <c r="R429" s="667">
        <f t="shared" si="204"/>
        <v>0</v>
      </c>
      <c r="S429" s="329"/>
      <c r="T429" s="653"/>
      <c r="U429" s="667">
        <f t="shared" si="205"/>
        <v>0</v>
      </c>
      <c r="W429" s="653"/>
      <c r="X429" s="667">
        <f t="shared" si="206"/>
        <v>0</v>
      </c>
      <c r="Y429" s="329"/>
      <c r="Z429" s="653"/>
      <c r="AA429" s="667">
        <f t="shared" si="207"/>
        <v>0</v>
      </c>
    </row>
    <row r="430" spans="2:27" ht="17.25" customHeight="1">
      <c r="B430" s="125">
        <v>9781916190351</v>
      </c>
      <c r="C430" s="97" t="s">
        <v>347</v>
      </c>
      <c r="D430" s="139" t="s">
        <v>1767</v>
      </c>
      <c r="E430" s="484" t="s">
        <v>17</v>
      </c>
      <c r="F430" s="362" t="s">
        <v>289</v>
      </c>
      <c r="G430" s="139"/>
      <c r="H430" s="463"/>
      <c r="I430" s="225">
        <v>33.950000000000003</v>
      </c>
      <c r="J430" s="216"/>
      <c r="K430" s="195">
        <f t="shared" si="201"/>
        <v>33.950000000000003</v>
      </c>
      <c r="L430" s="226">
        <f t="shared" si="202"/>
        <v>0</v>
      </c>
      <c r="M430" s="218">
        <v>0</v>
      </c>
      <c r="N430" s="251">
        <f t="shared" si="203"/>
        <v>0</v>
      </c>
      <c r="O430" s="295"/>
      <c r="Q430" s="653"/>
      <c r="R430" s="667">
        <f t="shared" si="204"/>
        <v>0</v>
      </c>
      <c r="S430" s="329"/>
      <c r="T430" s="653"/>
      <c r="U430" s="667">
        <f t="shared" si="205"/>
        <v>0</v>
      </c>
      <c r="W430" s="653"/>
      <c r="X430" s="667">
        <f t="shared" si="206"/>
        <v>0</v>
      </c>
      <c r="Y430" s="329"/>
      <c r="Z430" s="653"/>
      <c r="AA430" s="667">
        <f t="shared" si="207"/>
        <v>0</v>
      </c>
    </row>
    <row r="431" spans="2:27" ht="17.25" customHeight="1">
      <c r="B431" s="382">
        <v>9781802302127</v>
      </c>
      <c r="C431" s="360" t="s">
        <v>1684</v>
      </c>
      <c r="D431" s="139" t="s">
        <v>1767</v>
      </c>
      <c r="E431" s="485" t="s">
        <v>25</v>
      </c>
      <c r="F431" s="520" t="s">
        <v>54</v>
      </c>
      <c r="G431" s="413" t="s">
        <v>348</v>
      </c>
      <c r="H431" s="463"/>
      <c r="I431" s="225">
        <v>8.9499999999999993</v>
      </c>
      <c r="J431" s="216"/>
      <c r="K431" s="195">
        <f t="shared" si="201"/>
        <v>8.9499999999999993</v>
      </c>
      <c r="L431" s="226">
        <f t="shared" si="202"/>
        <v>0</v>
      </c>
      <c r="M431" s="218">
        <v>0</v>
      </c>
      <c r="N431" s="251">
        <f t="shared" si="203"/>
        <v>0</v>
      </c>
      <c r="O431" s="295"/>
      <c r="Q431" s="653"/>
      <c r="R431" s="667">
        <f t="shared" si="204"/>
        <v>0</v>
      </c>
      <c r="S431" s="329"/>
      <c r="T431" s="653"/>
      <c r="U431" s="667">
        <f t="shared" si="205"/>
        <v>0</v>
      </c>
      <c r="W431" s="653"/>
      <c r="X431" s="667">
        <f t="shared" si="206"/>
        <v>0</v>
      </c>
      <c r="Y431" s="329"/>
      <c r="Z431" s="653"/>
      <c r="AA431" s="667">
        <f t="shared" si="207"/>
        <v>0</v>
      </c>
    </row>
    <row r="432" spans="2:27" s="329" customFormat="1" ht="17.25" customHeight="1">
      <c r="B432" s="86"/>
      <c r="C432" s="131" t="s">
        <v>189</v>
      </c>
      <c r="D432" s="131"/>
      <c r="E432" s="486"/>
      <c r="F432" s="85"/>
      <c r="G432" s="86"/>
      <c r="H432" s="463"/>
      <c r="I432" s="222"/>
      <c r="J432" s="216"/>
      <c r="K432" s="302">
        <f>I432-(I432*J432)</f>
        <v>0</v>
      </c>
      <c r="L432" s="303">
        <f>K432*H432</f>
        <v>0</v>
      </c>
      <c r="M432" s="218">
        <v>0</v>
      </c>
      <c r="N432" s="304">
        <f>L432+(L432*M432)</f>
        <v>0</v>
      </c>
      <c r="O432" s="295"/>
      <c r="Q432" s="653"/>
      <c r="R432" s="667">
        <f t="shared" si="204"/>
        <v>0</v>
      </c>
      <c r="T432" s="653"/>
      <c r="U432" s="667">
        <f t="shared" si="205"/>
        <v>0</v>
      </c>
      <c r="W432" s="653"/>
      <c r="X432" s="667">
        <f t="shared" si="206"/>
        <v>0</v>
      </c>
      <c r="Z432" s="653"/>
      <c r="AA432" s="667">
        <f t="shared" si="207"/>
        <v>0</v>
      </c>
    </row>
    <row r="433" spans="2:27" s="329" customFormat="1" ht="17.25" customHeight="1">
      <c r="B433" s="117"/>
      <c r="C433" s="308"/>
      <c r="D433" s="131"/>
      <c r="E433" s="486"/>
      <c r="F433" s="84"/>
      <c r="G433" s="79"/>
      <c r="H433" s="463"/>
      <c r="I433" s="316"/>
      <c r="J433" s="216"/>
      <c r="K433" s="302">
        <f t="shared" si="201"/>
        <v>0</v>
      </c>
      <c r="L433" s="303">
        <f t="shared" si="202"/>
        <v>0</v>
      </c>
      <c r="M433" s="218">
        <v>0</v>
      </c>
      <c r="N433" s="304">
        <f t="shared" si="203"/>
        <v>0</v>
      </c>
      <c r="O433" s="295"/>
      <c r="Q433" s="653"/>
      <c r="R433" s="667">
        <f t="shared" si="204"/>
        <v>0</v>
      </c>
      <c r="T433" s="653"/>
      <c r="U433" s="667">
        <f t="shared" si="205"/>
        <v>0</v>
      </c>
      <c r="W433" s="653"/>
      <c r="X433" s="667">
        <f t="shared" si="206"/>
        <v>0</v>
      </c>
      <c r="Z433" s="653"/>
      <c r="AA433" s="667">
        <f t="shared" si="207"/>
        <v>0</v>
      </c>
    </row>
    <row r="434" spans="2:27" s="329" customFormat="1" ht="17.25" customHeight="1">
      <c r="B434" s="117"/>
      <c r="C434" s="308"/>
      <c r="D434" s="131"/>
      <c r="E434" s="486"/>
      <c r="F434" s="84"/>
      <c r="G434" s="79"/>
      <c r="H434" s="463"/>
      <c r="I434" s="299"/>
      <c r="J434" s="216"/>
      <c r="K434" s="302">
        <f t="shared" si="201"/>
        <v>0</v>
      </c>
      <c r="L434" s="303">
        <f t="shared" si="202"/>
        <v>0</v>
      </c>
      <c r="M434" s="218">
        <v>0</v>
      </c>
      <c r="N434" s="304">
        <f t="shared" si="203"/>
        <v>0</v>
      </c>
      <c r="O434" s="295"/>
      <c r="Q434" s="653"/>
      <c r="R434" s="667">
        <f t="shared" si="204"/>
        <v>0</v>
      </c>
      <c r="T434" s="653"/>
      <c r="U434" s="667">
        <f t="shared" si="205"/>
        <v>0</v>
      </c>
      <c r="W434" s="653"/>
      <c r="X434" s="667">
        <f t="shared" si="206"/>
        <v>0</v>
      </c>
      <c r="Z434" s="653"/>
      <c r="AA434" s="667">
        <f t="shared" si="207"/>
        <v>0</v>
      </c>
    </row>
    <row r="435" spans="2:27" s="329" customFormat="1" ht="17.25" customHeight="1">
      <c r="B435" s="117"/>
      <c r="C435" s="308"/>
      <c r="D435" s="131"/>
      <c r="E435" s="486"/>
      <c r="F435" s="84"/>
      <c r="G435" s="79"/>
      <c r="H435" s="463"/>
      <c r="I435" s="299"/>
      <c r="J435" s="216"/>
      <c r="K435" s="302">
        <f t="shared" ref="K435:K436" si="208">I435-(I435*J435)</f>
        <v>0</v>
      </c>
      <c r="L435" s="303">
        <f t="shared" ref="L435:L436" si="209">K435*H435</f>
        <v>0</v>
      </c>
      <c r="M435" s="218">
        <v>0</v>
      </c>
      <c r="N435" s="304">
        <f t="shared" ref="N435:N436" si="210">L435+(L435*M435)</f>
        <v>0</v>
      </c>
      <c r="O435" s="295"/>
      <c r="Q435" s="653"/>
      <c r="R435" s="667">
        <f t="shared" si="204"/>
        <v>0</v>
      </c>
      <c r="T435" s="653"/>
      <c r="U435" s="667">
        <f t="shared" si="205"/>
        <v>0</v>
      </c>
      <c r="W435" s="653"/>
      <c r="X435" s="667">
        <f t="shared" si="206"/>
        <v>0</v>
      </c>
      <c r="Z435" s="653"/>
      <c r="AA435" s="667">
        <f t="shared" si="207"/>
        <v>0</v>
      </c>
    </row>
    <row r="436" spans="2:27" s="329" customFormat="1" ht="17.25" customHeight="1">
      <c r="B436" s="117"/>
      <c r="C436" s="308"/>
      <c r="D436" s="131"/>
      <c r="E436" s="486"/>
      <c r="F436" s="84"/>
      <c r="G436" s="79"/>
      <c r="H436" s="463"/>
      <c r="I436" s="299"/>
      <c r="J436" s="216"/>
      <c r="K436" s="302">
        <f t="shared" si="208"/>
        <v>0</v>
      </c>
      <c r="L436" s="303">
        <f t="shared" si="209"/>
        <v>0</v>
      </c>
      <c r="M436" s="218">
        <v>0</v>
      </c>
      <c r="N436" s="304">
        <f t="shared" si="210"/>
        <v>0</v>
      </c>
      <c r="O436" s="295"/>
      <c r="Q436" s="653"/>
      <c r="R436" s="667">
        <f t="shared" si="204"/>
        <v>0</v>
      </c>
      <c r="T436" s="653"/>
      <c r="U436" s="667">
        <f t="shared" si="205"/>
        <v>0</v>
      </c>
      <c r="W436" s="653"/>
      <c r="X436" s="667">
        <f t="shared" si="206"/>
        <v>0</v>
      </c>
      <c r="Z436" s="653"/>
      <c r="AA436" s="667">
        <f t="shared" si="207"/>
        <v>0</v>
      </c>
    </row>
    <row r="437" spans="2:27" s="329" customFormat="1" ht="17.25" customHeight="1">
      <c r="B437" s="474"/>
      <c r="C437" s="481" t="s">
        <v>1477</v>
      </c>
      <c r="D437" s="634"/>
      <c r="E437" s="471"/>
      <c r="F437" s="472"/>
      <c r="G437" s="473"/>
      <c r="H437" s="474"/>
      <c r="I437" s="475"/>
      <c r="J437" s="476"/>
      <c r="K437" s="477"/>
      <c r="L437" s="478"/>
      <c r="M437" s="479"/>
      <c r="N437" s="479"/>
      <c r="O437" s="480"/>
      <c r="Q437" s="809"/>
      <c r="S437" s="809"/>
      <c r="U437" s="809"/>
      <c r="W437" s="809"/>
    </row>
    <row r="438" spans="2:27" ht="17.25" customHeight="1">
      <c r="B438" s="167" t="s">
        <v>349</v>
      </c>
      <c r="C438" s="126"/>
      <c r="D438" s="169"/>
      <c r="E438" s="169"/>
      <c r="F438" s="126"/>
      <c r="G438" s="126"/>
      <c r="H438" s="261">
        <f>SUM(H426:H437)</f>
        <v>0</v>
      </c>
      <c r="I438" s="459"/>
      <c r="J438" s="192"/>
      <c r="K438" s="192"/>
      <c r="L438" s="227">
        <f>SUM(L426:L437)</f>
        <v>0</v>
      </c>
      <c r="M438" s="170"/>
      <c r="N438" s="239">
        <f>SUM(N426:N437)</f>
        <v>0</v>
      </c>
      <c r="O438" s="145"/>
      <c r="Q438" s="809"/>
      <c r="S438" s="809"/>
      <c r="U438" s="809"/>
      <c r="W438" s="809"/>
      <c r="X438" s="329"/>
      <c r="Y438" s="329"/>
      <c r="Z438" s="329"/>
      <c r="AA438" s="329"/>
    </row>
    <row r="439" spans="2:27" ht="17.25" customHeight="1">
      <c r="B439" s="5"/>
      <c r="C439" s="6"/>
      <c r="D439" s="6"/>
      <c r="E439" s="2"/>
      <c r="F439" s="37"/>
      <c r="G439" s="37"/>
      <c r="H439" s="263"/>
      <c r="M439" s="162"/>
      <c r="N439" s="162"/>
      <c r="O439" s="37"/>
      <c r="Q439" s="809"/>
      <c r="S439" s="809"/>
      <c r="U439" s="809"/>
      <c r="W439" s="809"/>
      <c r="X439" s="329"/>
      <c r="Y439" s="329"/>
      <c r="Z439" s="329"/>
      <c r="AA439" s="329"/>
    </row>
    <row r="440" spans="2:27" ht="30" customHeight="1">
      <c r="B440" s="754" t="s">
        <v>350</v>
      </c>
      <c r="C440" s="754"/>
      <c r="D440" s="754"/>
      <c r="E440" s="754"/>
      <c r="F440" s="754"/>
      <c r="G440" s="754"/>
      <c r="H440" s="754"/>
      <c r="I440" s="754"/>
      <c r="J440" s="754"/>
      <c r="K440" s="754"/>
      <c r="L440" s="754"/>
      <c r="M440" s="754"/>
      <c r="N440" s="754"/>
      <c r="O440" s="754"/>
      <c r="Q440" s="809"/>
      <c r="S440" s="809"/>
      <c r="U440" s="809"/>
      <c r="W440" s="809"/>
      <c r="X440" s="329"/>
      <c r="Y440" s="329"/>
      <c r="Z440" s="329"/>
      <c r="AA440" s="329"/>
    </row>
    <row r="441" spans="2:27" s="22" customFormat="1" ht="30" customHeight="1">
      <c r="B441" s="105" t="s">
        <v>10</v>
      </c>
      <c r="C441" s="165" t="s">
        <v>11</v>
      </c>
      <c r="D441" s="165" t="s">
        <v>1756</v>
      </c>
      <c r="E441" s="165" t="s">
        <v>12</v>
      </c>
      <c r="F441" s="166" t="s">
        <v>13</v>
      </c>
      <c r="G441" s="165" t="s">
        <v>14</v>
      </c>
      <c r="H441" s="260" t="s">
        <v>15</v>
      </c>
      <c r="I441" s="458" t="s">
        <v>1480</v>
      </c>
      <c r="J441" s="177" t="s">
        <v>1461</v>
      </c>
      <c r="K441" s="177" t="s">
        <v>1462</v>
      </c>
      <c r="L441" s="177" t="s">
        <v>1463</v>
      </c>
      <c r="M441" s="221" t="s">
        <v>1479</v>
      </c>
      <c r="N441" s="221" t="s">
        <v>1481</v>
      </c>
      <c r="O441" s="165" t="s">
        <v>1478</v>
      </c>
      <c r="Q441" s="757" t="s">
        <v>1753</v>
      </c>
      <c r="R441" s="758"/>
      <c r="S441" s="344"/>
      <c r="T441" s="757" t="s">
        <v>1754</v>
      </c>
      <c r="U441" s="758"/>
      <c r="V441" s="344"/>
      <c r="W441" s="757" t="s">
        <v>1755</v>
      </c>
      <c r="X441" s="758"/>
      <c r="Y441" s="344"/>
      <c r="Z441" s="759" t="s">
        <v>1500</v>
      </c>
      <c r="AA441" s="760"/>
    </row>
    <row r="442" spans="2:27" ht="17.25" customHeight="1">
      <c r="B442" s="377" t="s">
        <v>351</v>
      </c>
      <c r="C442" s="378" t="s">
        <v>352</v>
      </c>
      <c r="D442" s="661" t="s">
        <v>1768</v>
      </c>
      <c r="E442" s="379" t="s">
        <v>17</v>
      </c>
      <c r="F442" s="380" t="s">
        <v>18</v>
      </c>
      <c r="G442" s="380">
        <v>30829</v>
      </c>
      <c r="H442" s="463"/>
      <c r="I442" s="381">
        <v>18.899999999999999</v>
      </c>
      <c r="J442" s="216"/>
      <c r="K442" s="195">
        <f t="shared" ref="K442:K478" si="211">I442-(I442*J442)</f>
        <v>18.899999999999999</v>
      </c>
      <c r="L442" s="226">
        <f t="shared" ref="L442:L478" si="212">K442*H442</f>
        <v>0</v>
      </c>
      <c r="M442" s="218">
        <v>0</v>
      </c>
      <c r="N442" s="251">
        <f t="shared" ref="N442:N478" si="213">L442+(L442*M442)</f>
        <v>0</v>
      </c>
      <c r="O442" s="295"/>
      <c r="Q442" s="653"/>
      <c r="R442" s="667">
        <f t="shared" ref="R442:R505" si="214">IF(Q442="YES",$H442,0)</f>
        <v>0</v>
      </c>
      <c r="S442" s="329"/>
      <c r="T442" s="653"/>
      <c r="U442" s="667">
        <f t="shared" ref="U442:U505" si="215">IF(T442="YES",$H442,0)</f>
        <v>0</v>
      </c>
      <c r="W442" s="653"/>
      <c r="X442" s="667">
        <f t="shared" ref="X442:X505" si="216">IF(W442="YES",$H442,0)</f>
        <v>0</v>
      </c>
      <c r="Y442" s="329"/>
      <c r="Z442" s="653"/>
      <c r="AA442" s="667">
        <f t="shared" ref="AA442:AA505" si="217">IF(Z442="YES",$H442,0)</f>
        <v>0</v>
      </c>
    </row>
    <row r="443" spans="2:27" ht="17.25" customHeight="1">
      <c r="B443" s="377">
        <v>9780714424194</v>
      </c>
      <c r="C443" s="378" t="s">
        <v>353</v>
      </c>
      <c r="D443" s="661" t="s">
        <v>1768</v>
      </c>
      <c r="E443" s="379" t="s">
        <v>17</v>
      </c>
      <c r="F443" s="380" t="s">
        <v>18</v>
      </c>
      <c r="G443" s="380">
        <v>24194</v>
      </c>
      <c r="H443" s="463"/>
      <c r="I443" s="381">
        <v>30.75</v>
      </c>
      <c r="J443" s="216"/>
      <c r="K443" s="195">
        <f t="shared" si="211"/>
        <v>30.75</v>
      </c>
      <c r="L443" s="226">
        <f t="shared" si="212"/>
        <v>0</v>
      </c>
      <c r="M443" s="218">
        <v>0</v>
      </c>
      <c r="N443" s="251">
        <f t="shared" si="213"/>
        <v>0</v>
      </c>
      <c r="O443" s="295"/>
      <c r="Q443" s="653"/>
      <c r="R443" s="667">
        <f t="shared" si="214"/>
        <v>0</v>
      </c>
      <c r="S443" s="329"/>
      <c r="T443" s="653"/>
      <c r="U443" s="667">
        <f t="shared" si="215"/>
        <v>0</v>
      </c>
      <c r="W443" s="653"/>
      <c r="X443" s="667">
        <f t="shared" si="216"/>
        <v>0</v>
      </c>
      <c r="Y443" s="329"/>
      <c r="Z443" s="653"/>
      <c r="AA443" s="667">
        <f t="shared" si="217"/>
        <v>0</v>
      </c>
    </row>
    <row r="444" spans="2:27" ht="17.25" customHeight="1">
      <c r="B444" s="377">
        <v>9780714425153</v>
      </c>
      <c r="C444" s="378" t="s">
        <v>354</v>
      </c>
      <c r="D444" s="661" t="s">
        <v>1768</v>
      </c>
      <c r="E444" s="379" t="s">
        <v>17</v>
      </c>
      <c r="F444" s="380" t="s">
        <v>18</v>
      </c>
      <c r="G444" s="380">
        <v>25153</v>
      </c>
      <c r="H444" s="463"/>
      <c r="I444" s="381">
        <v>40.85</v>
      </c>
      <c r="J444" s="216"/>
      <c r="K444" s="195">
        <f t="shared" si="211"/>
        <v>40.85</v>
      </c>
      <c r="L444" s="226">
        <f t="shared" si="212"/>
        <v>0</v>
      </c>
      <c r="M444" s="218">
        <v>0</v>
      </c>
      <c r="N444" s="251">
        <f t="shared" si="213"/>
        <v>0</v>
      </c>
      <c r="O444" s="295"/>
      <c r="Q444" s="653"/>
      <c r="R444" s="667">
        <f t="shared" si="214"/>
        <v>0</v>
      </c>
      <c r="S444" s="329"/>
      <c r="T444" s="653"/>
      <c r="U444" s="667">
        <f t="shared" si="215"/>
        <v>0</v>
      </c>
      <c r="W444" s="653"/>
      <c r="X444" s="667">
        <f t="shared" si="216"/>
        <v>0</v>
      </c>
      <c r="Y444" s="329"/>
      <c r="Z444" s="653"/>
      <c r="AA444" s="667">
        <f t="shared" si="217"/>
        <v>0</v>
      </c>
    </row>
    <row r="445" spans="2:27" ht="17.25" customHeight="1">
      <c r="B445" s="377">
        <v>9780714430935</v>
      </c>
      <c r="C445" s="378" t="s">
        <v>355</v>
      </c>
      <c r="D445" s="661" t="s">
        <v>1768</v>
      </c>
      <c r="E445" s="379" t="s">
        <v>25</v>
      </c>
      <c r="F445" s="380" t="s">
        <v>18</v>
      </c>
      <c r="G445" s="380">
        <v>30935</v>
      </c>
      <c r="H445" s="463"/>
      <c r="I445" s="381">
        <v>14.95</v>
      </c>
      <c r="J445" s="216"/>
      <c r="K445" s="195">
        <f t="shared" si="211"/>
        <v>14.95</v>
      </c>
      <c r="L445" s="226">
        <f t="shared" si="212"/>
        <v>0</v>
      </c>
      <c r="M445" s="218">
        <v>0</v>
      </c>
      <c r="N445" s="251">
        <f t="shared" si="213"/>
        <v>0</v>
      </c>
      <c r="O445" s="295"/>
      <c r="Q445" s="653"/>
      <c r="R445" s="667">
        <f t="shared" si="214"/>
        <v>0</v>
      </c>
      <c r="S445" s="329"/>
      <c r="T445" s="653"/>
      <c r="U445" s="667">
        <f t="shared" si="215"/>
        <v>0</v>
      </c>
      <c r="W445" s="653"/>
      <c r="X445" s="667">
        <f t="shared" si="216"/>
        <v>0</v>
      </c>
      <c r="Y445" s="329"/>
      <c r="Z445" s="653"/>
      <c r="AA445" s="667">
        <f t="shared" si="217"/>
        <v>0</v>
      </c>
    </row>
    <row r="446" spans="2:27" ht="17.25" customHeight="1">
      <c r="B446" s="377">
        <v>9780714431741</v>
      </c>
      <c r="C446" s="378" t="s">
        <v>2560</v>
      </c>
      <c r="D446" s="380" t="s">
        <v>1768</v>
      </c>
      <c r="E446" s="415" t="s">
        <v>17</v>
      </c>
      <c r="F446" s="380" t="s">
        <v>18</v>
      </c>
      <c r="G446" s="380">
        <v>31741</v>
      </c>
      <c r="H446" s="463"/>
      <c r="I446" s="416">
        <v>28.95</v>
      </c>
      <c r="J446" s="216"/>
      <c r="K446" s="195">
        <f t="shared" ref="K446:K447" si="218">I446-(I446*J446)</f>
        <v>28.95</v>
      </c>
      <c r="L446" s="226">
        <f t="shared" ref="L446:L447" si="219">K446*H446</f>
        <v>0</v>
      </c>
      <c r="M446" s="218">
        <v>0</v>
      </c>
      <c r="N446" s="251">
        <f t="shared" ref="N446:N447" si="220">L446+(L446*M446)</f>
        <v>0</v>
      </c>
      <c r="O446" s="295"/>
      <c r="Q446" s="653"/>
      <c r="R446" s="667">
        <f t="shared" si="214"/>
        <v>0</v>
      </c>
      <c r="S446" s="329"/>
      <c r="T446" s="653"/>
      <c r="U446" s="667">
        <f t="shared" si="215"/>
        <v>0</v>
      </c>
      <c r="W446" s="653"/>
      <c r="X446" s="667">
        <f t="shared" si="216"/>
        <v>0</v>
      </c>
      <c r="Y446" s="329"/>
      <c r="Z446" s="653"/>
      <c r="AA446" s="667">
        <f t="shared" si="217"/>
        <v>0</v>
      </c>
    </row>
    <row r="447" spans="2:27" ht="17.25" customHeight="1">
      <c r="B447" s="377">
        <v>9780714432441</v>
      </c>
      <c r="C447" s="378" t="s">
        <v>2561</v>
      </c>
      <c r="D447" s="380" t="s">
        <v>1768</v>
      </c>
      <c r="E447" s="415" t="s">
        <v>17</v>
      </c>
      <c r="F447" s="380" t="s">
        <v>18</v>
      </c>
      <c r="G447" s="380">
        <v>32441</v>
      </c>
      <c r="H447" s="463"/>
      <c r="I447" s="416">
        <v>37.99</v>
      </c>
      <c r="J447" s="216"/>
      <c r="K447" s="195">
        <f t="shared" si="218"/>
        <v>37.99</v>
      </c>
      <c r="L447" s="226">
        <f t="shared" si="219"/>
        <v>0</v>
      </c>
      <c r="M447" s="218">
        <v>0</v>
      </c>
      <c r="N447" s="251">
        <f t="shared" si="220"/>
        <v>0</v>
      </c>
      <c r="O447" s="295"/>
      <c r="Q447" s="653"/>
      <c r="R447" s="667">
        <f t="shared" si="214"/>
        <v>0</v>
      </c>
      <c r="S447" s="329"/>
      <c r="T447" s="653"/>
      <c r="U447" s="667">
        <f t="shared" si="215"/>
        <v>0</v>
      </c>
      <c r="W447" s="653"/>
      <c r="X447" s="667">
        <f t="shared" si="216"/>
        <v>0</v>
      </c>
      <c r="Y447" s="329"/>
      <c r="Z447" s="653"/>
      <c r="AA447" s="667">
        <f t="shared" si="217"/>
        <v>0</v>
      </c>
    </row>
    <row r="448" spans="2:27" ht="17.25" customHeight="1">
      <c r="B448" s="705">
        <v>9781845369163</v>
      </c>
      <c r="C448" s="706" t="s">
        <v>1685</v>
      </c>
      <c r="D448" s="661" t="s">
        <v>1768</v>
      </c>
      <c r="E448" s="527" t="s">
        <v>25</v>
      </c>
      <c r="F448" s="696" t="s">
        <v>54</v>
      </c>
      <c r="G448" s="662" t="s">
        <v>392</v>
      </c>
      <c r="H448" s="707"/>
      <c r="I448" s="532">
        <v>9.5</v>
      </c>
      <c r="J448" s="216"/>
      <c r="K448" s="195">
        <f t="shared" si="211"/>
        <v>9.5</v>
      </c>
      <c r="L448" s="226">
        <f t="shared" si="212"/>
        <v>0</v>
      </c>
      <c r="M448" s="218">
        <v>0</v>
      </c>
      <c r="N448" s="251">
        <f t="shared" si="213"/>
        <v>0</v>
      </c>
      <c r="O448" s="295"/>
      <c r="Q448" s="653"/>
      <c r="R448" s="667">
        <f t="shared" si="214"/>
        <v>0</v>
      </c>
      <c r="S448" s="329"/>
      <c r="T448" s="653"/>
      <c r="U448" s="667">
        <f t="shared" si="215"/>
        <v>0</v>
      </c>
      <c r="W448" s="653"/>
      <c r="X448" s="667">
        <f t="shared" si="216"/>
        <v>0</v>
      </c>
      <c r="Y448" s="329"/>
      <c r="Z448" s="653"/>
      <c r="AA448" s="667">
        <f t="shared" si="217"/>
        <v>0</v>
      </c>
    </row>
    <row r="449" spans="2:27" ht="17.25" customHeight="1">
      <c r="B449" s="525">
        <v>9781802302752</v>
      </c>
      <c r="C449" s="526" t="s">
        <v>2155</v>
      </c>
      <c r="D449" s="661" t="s">
        <v>1768</v>
      </c>
      <c r="E449" s="527" t="s">
        <v>17</v>
      </c>
      <c r="F449" s="529" t="s">
        <v>54</v>
      </c>
      <c r="G449" s="531" t="s">
        <v>2156</v>
      </c>
      <c r="H449" s="463"/>
      <c r="I449" s="532">
        <v>25.95</v>
      </c>
      <c r="J449" s="216"/>
      <c r="K449" s="195">
        <f t="shared" si="211"/>
        <v>25.95</v>
      </c>
      <c r="L449" s="226">
        <f t="shared" si="212"/>
        <v>0</v>
      </c>
      <c r="M449" s="218">
        <v>0</v>
      </c>
      <c r="N449" s="251">
        <f t="shared" si="213"/>
        <v>0</v>
      </c>
      <c r="O449" s="295"/>
      <c r="Q449" s="653"/>
      <c r="R449" s="667">
        <f t="shared" si="214"/>
        <v>0</v>
      </c>
      <c r="S449" s="329"/>
      <c r="T449" s="653"/>
      <c r="U449" s="667">
        <f t="shared" si="215"/>
        <v>0</v>
      </c>
      <c r="W449" s="653"/>
      <c r="X449" s="667">
        <f t="shared" si="216"/>
        <v>0</v>
      </c>
      <c r="Y449" s="329"/>
      <c r="Z449" s="653"/>
      <c r="AA449" s="667">
        <f t="shared" si="217"/>
        <v>0</v>
      </c>
    </row>
    <row r="450" spans="2:27" ht="17.25" customHeight="1">
      <c r="B450" s="525">
        <v>9781802302592</v>
      </c>
      <c r="C450" s="526" t="s">
        <v>2157</v>
      </c>
      <c r="D450" s="661" t="s">
        <v>1768</v>
      </c>
      <c r="E450" s="527" t="s">
        <v>17</v>
      </c>
      <c r="F450" s="529" t="s">
        <v>54</v>
      </c>
      <c r="G450" s="531" t="s">
        <v>2158</v>
      </c>
      <c r="H450" s="463"/>
      <c r="I450" s="532">
        <v>36.950000000000003</v>
      </c>
      <c r="J450" s="216"/>
      <c r="K450" s="195">
        <f t="shared" si="211"/>
        <v>36.950000000000003</v>
      </c>
      <c r="L450" s="226">
        <f t="shared" si="212"/>
        <v>0</v>
      </c>
      <c r="M450" s="218">
        <v>0</v>
      </c>
      <c r="N450" s="251">
        <f t="shared" si="213"/>
        <v>0</v>
      </c>
      <c r="O450" s="295"/>
      <c r="Q450" s="653"/>
      <c r="R450" s="667">
        <f t="shared" si="214"/>
        <v>0</v>
      </c>
      <c r="S450" s="329"/>
      <c r="T450" s="653"/>
      <c r="U450" s="667">
        <f t="shared" si="215"/>
        <v>0</v>
      </c>
      <c r="W450" s="653"/>
      <c r="X450" s="667">
        <f t="shared" si="216"/>
        <v>0</v>
      </c>
      <c r="Y450" s="329"/>
      <c r="Z450" s="653"/>
      <c r="AA450" s="667">
        <f t="shared" si="217"/>
        <v>0</v>
      </c>
    </row>
    <row r="451" spans="2:27" ht="17.25" customHeight="1">
      <c r="B451" s="125">
        <v>9781845367886</v>
      </c>
      <c r="C451" s="97" t="s">
        <v>1686</v>
      </c>
      <c r="D451" s="661" t="s">
        <v>1768</v>
      </c>
      <c r="E451" s="402" t="s">
        <v>17</v>
      </c>
      <c r="F451" s="59" t="s">
        <v>54</v>
      </c>
      <c r="G451" s="139" t="s">
        <v>385</v>
      </c>
      <c r="H451" s="463"/>
      <c r="I451" s="490">
        <v>28.95</v>
      </c>
      <c r="J451" s="216"/>
      <c r="K451" s="195">
        <f t="shared" si="211"/>
        <v>28.95</v>
      </c>
      <c r="L451" s="226">
        <f t="shared" si="212"/>
        <v>0</v>
      </c>
      <c r="M451" s="218">
        <v>0</v>
      </c>
      <c r="N451" s="251">
        <f t="shared" si="213"/>
        <v>0</v>
      </c>
      <c r="O451" s="295"/>
      <c r="Q451" s="653"/>
      <c r="R451" s="667">
        <f t="shared" si="214"/>
        <v>0</v>
      </c>
      <c r="S451" s="329"/>
      <c r="T451" s="653"/>
      <c r="U451" s="667">
        <f t="shared" si="215"/>
        <v>0</v>
      </c>
      <c r="W451" s="653"/>
      <c r="X451" s="667">
        <f t="shared" si="216"/>
        <v>0</v>
      </c>
      <c r="Y451" s="329"/>
      <c r="Z451" s="653"/>
      <c r="AA451" s="667">
        <f t="shared" si="217"/>
        <v>0</v>
      </c>
    </row>
    <row r="452" spans="2:27" ht="17.25" customHeight="1">
      <c r="B452" s="125"/>
      <c r="C452" s="97" t="s">
        <v>1687</v>
      </c>
      <c r="D452" s="661" t="s">
        <v>1768</v>
      </c>
      <c r="E452" s="402" t="s">
        <v>17</v>
      </c>
      <c r="F452" s="59" t="s">
        <v>54</v>
      </c>
      <c r="G452" s="139" t="s">
        <v>386</v>
      </c>
      <c r="H452" s="463"/>
      <c r="I452" s="490">
        <v>25.95</v>
      </c>
      <c r="J452" s="216"/>
      <c r="K452" s="195">
        <f t="shared" si="211"/>
        <v>25.95</v>
      </c>
      <c r="L452" s="226">
        <f t="shared" si="212"/>
        <v>0</v>
      </c>
      <c r="M452" s="218">
        <v>0</v>
      </c>
      <c r="N452" s="251">
        <f t="shared" si="213"/>
        <v>0</v>
      </c>
      <c r="O452" s="295"/>
      <c r="Q452" s="653"/>
      <c r="R452" s="667">
        <f t="shared" si="214"/>
        <v>0</v>
      </c>
      <c r="S452" s="329"/>
      <c r="T452" s="653"/>
      <c r="U452" s="667">
        <f t="shared" si="215"/>
        <v>0</v>
      </c>
      <c r="W452" s="653"/>
      <c r="X452" s="667">
        <f t="shared" si="216"/>
        <v>0</v>
      </c>
      <c r="Y452" s="329"/>
      <c r="Z452" s="653"/>
      <c r="AA452" s="667">
        <f t="shared" si="217"/>
        <v>0</v>
      </c>
    </row>
    <row r="453" spans="2:27" ht="17.25" customHeight="1">
      <c r="B453" s="125">
        <v>9781845367893</v>
      </c>
      <c r="C453" s="97" t="s">
        <v>1688</v>
      </c>
      <c r="D453" s="661" t="s">
        <v>1768</v>
      </c>
      <c r="E453" s="402" t="s">
        <v>25</v>
      </c>
      <c r="F453" s="59" t="s">
        <v>54</v>
      </c>
      <c r="G453" s="139" t="s">
        <v>387</v>
      </c>
      <c r="H453" s="463"/>
      <c r="I453" s="490">
        <v>8.9499999999999993</v>
      </c>
      <c r="J453" s="216"/>
      <c r="K453" s="195">
        <f t="shared" si="211"/>
        <v>8.9499999999999993</v>
      </c>
      <c r="L453" s="226">
        <f t="shared" si="212"/>
        <v>0</v>
      </c>
      <c r="M453" s="218">
        <v>0</v>
      </c>
      <c r="N453" s="251">
        <f t="shared" si="213"/>
        <v>0</v>
      </c>
      <c r="O453" s="295"/>
      <c r="Q453" s="653"/>
      <c r="R453" s="667">
        <f t="shared" si="214"/>
        <v>0</v>
      </c>
      <c r="S453" s="329"/>
      <c r="T453" s="653"/>
      <c r="U453" s="667">
        <f t="shared" si="215"/>
        <v>0</v>
      </c>
      <c r="W453" s="653"/>
      <c r="X453" s="667">
        <f t="shared" si="216"/>
        <v>0</v>
      </c>
      <c r="Y453" s="329"/>
      <c r="Z453" s="653"/>
      <c r="AA453" s="667">
        <f t="shared" si="217"/>
        <v>0</v>
      </c>
    </row>
    <row r="454" spans="2:27" ht="17.25" customHeight="1">
      <c r="B454" s="125">
        <v>9780199117918</v>
      </c>
      <c r="C454" s="97" t="s">
        <v>1119</v>
      </c>
      <c r="D454" s="661" t="s">
        <v>1768</v>
      </c>
      <c r="E454" s="402" t="s">
        <v>25</v>
      </c>
      <c r="F454" s="59" t="s">
        <v>54</v>
      </c>
      <c r="G454" s="139" t="s">
        <v>384</v>
      </c>
      <c r="H454" s="463"/>
      <c r="I454" s="490">
        <v>9.5</v>
      </c>
      <c r="J454" s="216"/>
      <c r="K454" s="195">
        <f t="shared" si="211"/>
        <v>9.5</v>
      </c>
      <c r="L454" s="226">
        <f t="shared" si="212"/>
        <v>0</v>
      </c>
      <c r="M454" s="218">
        <v>0</v>
      </c>
      <c r="N454" s="251">
        <f t="shared" si="213"/>
        <v>0</v>
      </c>
      <c r="O454" s="295"/>
      <c r="Q454" s="653"/>
      <c r="R454" s="667">
        <f t="shared" si="214"/>
        <v>0</v>
      </c>
      <c r="S454" s="329"/>
      <c r="T454" s="653"/>
      <c r="U454" s="667">
        <f t="shared" si="215"/>
        <v>0</v>
      </c>
      <c r="W454" s="653"/>
      <c r="X454" s="667">
        <f t="shared" si="216"/>
        <v>0</v>
      </c>
      <c r="Y454" s="329"/>
      <c r="Z454" s="653"/>
      <c r="AA454" s="667">
        <f t="shared" si="217"/>
        <v>0</v>
      </c>
    </row>
    <row r="455" spans="2:27" ht="17.25" customHeight="1">
      <c r="B455" s="125">
        <v>9781845362799</v>
      </c>
      <c r="C455" s="97" t="s">
        <v>1689</v>
      </c>
      <c r="D455" s="661" t="s">
        <v>1768</v>
      </c>
      <c r="E455" s="402" t="s">
        <v>25</v>
      </c>
      <c r="F455" s="59" t="s">
        <v>54</v>
      </c>
      <c r="G455" s="139" t="s">
        <v>388</v>
      </c>
      <c r="H455" s="463"/>
      <c r="I455" s="490">
        <v>16.95</v>
      </c>
      <c r="J455" s="216"/>
      <c r="K455" s="195">
        <f t="shared" ref="K455:K456" si="221">I455-(I455*J455)</f>
        <v>16.95</v>
      </c>
      <c r="L455" s="226">
        <f t="shared" ref="L455:L456" si="222">K455*H455</f>
        <v>0</v>
      </c>
      <c r="M455" s="218">
        <v>0</v>
      </c>
      <c r="N455" s="251">
        <f t="shared" ref="N455:N456" si="223">L455+(L455*M455)</f>
        <v>0</v>
      </c>
      <c r="O455" s="295"/>
      <c r="Q455" s="653"/>
      <c r="R455" s="667">
        <f t="shared" si="214"/>
        <v>0</v>
      </c>
      <c r="S455" s="329"/>
      <c r="T455" s="653"/>
      <c r="U455" s="667">
        <f t="shared" si="215"/>
        <v>0</v>
      </c>
      <c r="W455" s="653"/>
      <c r="X455" s="667">
        <f t="shared" si="216"/>
        <v>0</v>
      </c>
      <c r="Y455" s="329"/>
      <c r="Z455" s="653"/>
      <c r="AA455" s="667">
        <f t="shared" si="217"/>
        <v>0</v>
      </c>
    </row>
    <row r="456" spans="2:27" ht="17.25" customHeight="1">
      <c r="B456" s="125">
        <v>9781845369705</v>
      </c>
      <c r="C456" s="97" t="s">
        <v>1690</v>
      </c>
      <c r="D456" s="661" t="s">
        <v>1768</v>
      </c>
      <c r="E456" s="402" t="s">
        <v>25</v>
      </c>
      <c r="F456" s="59" t="s">
        <v>54</v>
      </c>
      <c r="G456" s="139" t="s">
        <v>389</v>
      </c>
      <c r="H456" s="463"/>
      <c r="I456" s="490">
        <v>9.9499999999999993</v>
      </c>
      <c r="J456" s="216"/>
      <c r="K456" s="195">
        <f t="shared" si="221"/>
        <v>9.9499999999999993</v>
      </c>
      <c r="L456" s="226">
        <f t="shared" si="222"/>
        <v>0</v>
      </c>
      <c r="M456" s="218">
        <v>0</v>
      </c>
      <c r="N456" s="251">
        <f t="shared" si="223"/>
        <v>0</v>
      </c>
      <c r="O456" s="295"/>
      <c r="Q456" s="653"/>
      <c r="R456" s="667">
        <f t="shared" si="214"/>
        <v>0</v>
      </c>
      <c r="S456" s="329"/>
      <c r="T456" s="653"/>
      <c r="U456" s="667">
        <f t="shared" si="215"/>
        <v>0</v>
      </c>
      <c r="W456" s="653"/>
      <c r="X456" s="667">
        <f t="shared" si="216"/>
        <v>0</v>
      </c>
      <c r="Y456" s="329"/>
      <c r="Z456" s="653"/>
      <c r="AA456" s="667">
        <f t="shared" si="217"/>
        <v>0</v>
      </c>
    </row>
    <row r="457" spans="2:27" ht="17.25" customHeight="1">
      <c r="B457" s="417">
        <v>9781917280068</v>
      </c>
      <c r="C457" s="418" t="s">
        <v>1991</v>
      </c>
      <c r="D457" s="661" t="s">
        <v>1768</v>
      </c>
      <c r="E457" s="528" t="s">
        <v>17</v>
      </c>
      <c r="F457" s="420" t="s">
        <v>26</v>
      </c>
      <c r="G457" s="421" t="s">
        <v>1992</v>
      </c>
      <c r="H457" s="463"/>
      <c r="I457" s="533">
        <v>26.95</v>
      </c>
      <c r="J457" s="216"/>
      <c r="K457" s="195">
        <f t="shared" si="211"/>
        <v>26.95</v>
      </c>
      <c r="L457" s="226">
        <f t="shared" si="212"/>
        <v>0</v>
      </c>
      <c r="M457" s="218">
        <v>0</v>
      </c>
      <c r="N457" s="251">
        <f t="shared" si="213"/>
        <v>0</v>
      </c>
      <c r="O457" s="295"/>
      <c r="Q457" s="653"/>
      <c r="R457" s="667">
        <f t="shared" si="214"/>
        <v>0</v>
      </c>
      <c r="S457" s="329"/>
      <c r="T457" s="653"/>
      <c r="U457" s="667">
        <f t="shared" si="215"/>
        <v>0</v>
      </c>
      <c r="W457" s="653"/>
      <c r="X457" s="667">
        <f t="shared" si="216"/>
        <v>0</v>
      </c>
      <c r="Y457" s="329"/>
      <c r="Z457" s="653"/>
      <c r="AA457" s="667">
        <f t="shared" si="217"/>
        <v>0</v>
      </c>
    </row>
    <row r="458" spans="2:27" ht="17.25" customHeight="1">
      <c r="B458" s="417">
        <v>9781917280075</v>
      </c>
      <c r="C458" s="367" t="s">
        <v>1993</v>
      </c>
      <c r="D458" s="661" t="s">
        <v>1768</v>
      </c>
      <c r="E458" s="368" t="s">
        <v>25</v>
      </c>
      <c r="F458" s="369" t="s">
        <v>26</v>
      </c>
      <c r="G458" s="370" t="s">
        <v>1994</v>
      </c>
      <c r="H458" s="463"/>
      <c r="I458" s="223">
        <v>8.9499999999999993</v>
      </c>
      <c r="J458" s="216"/>
      <c r="K458" s="195">
        <f>I458-(I458*J458)</f>
        <v>8.9499999999999993</v>
      </c>
      <c r="L458" s="226">
        <f>K458*H458</f>
        <v>0</v>
      </c>
      <c r="M458" s="218">
        <v>0</v>
      </c>
      <c r="N458" s="251">
        <f>L458+(L458*M458)</f>
        <v>0</v>
      </c>
      <c r="O458" s="295"/>
      <c r="Q458" s="653"/>
      <c r="R458" s="667">
        <f t="shared" si="214"/>
        <v>0</v>
      </c>
      <c r="S458" s="329"/>
      <c r="T458" s="653"/>
      <c r="U458" s="667">
        <f t="shared" si="215"/>
        <v>0</v>
      </c>
      <c r="W458" s="653"/>
      <c r="X458" s="667">
        <f t="shared" si="216"/>
        <v>0</v>
      </c>
      <c r="Y458" s="329"/>
      <c r="Z458" s="653"/>
      <c r="AA458" s="667">
        <f t="shared" si="217"/>
        <v>0</v>
      </c>
    </row>
    <row r="459" spans="2:27" ht="17.25" customHeight="1">
      <c r="B459" s="417">
        <v>9781917280112</v>
      </c>
      <c r="C459" s="367" t="s">
        <v>1995</v>
      </c>
      <c r="D459" s="661" t="s">
        <v>1768</v>
      </c>
      <c r="E459" s="368" t="s">
        <v>25</v>
      </c>
      <c r="F459" s="369" t="s">
        <v>26</v>
      </c>
      <c r="G459" s="370" t="s">
        <v>1996</v>
      </c>
      <c r="H459" s="463"/>
      <c r="I459" s="223">
        <v>2.5</v>
      </c>
      <c r="J459" s="216"/>
      <c r="K459" s="195">
        <f>I459-(I459*J459)</f>
        <v>2.5</v>
      </c>
      <c r="L459" s="226">
        <f>K459*H459</f>
        <v>0</v>
      </c>
      <c r="M459" s="218">
        <v>0</v>
      </c>
      <c r="N459" s="251">
        <f>L459+(L459*M459)</f>
        <v>0</v>
      </c>
      <c r="O459" s="295"/>
      <c r="Q459" s="653"/>
      <c r="R459" s="667">
        <f t="shared" si="214"/>
        <v>0</v>
      </c>
      <c r="S459" s="329"/>
      <c r="T459" s="653"/>
      <c r="U459" s="667">
        <f t="shared" si="215"/>
        <v>0</v>
      </c>
      <c r="W459" s="653"/>
      <c r="X459" s="667">
        <f t="shared" si="216"/>
        <v>0</v>
      </c>
      <c r="Y459" s="329"/>
      <c r="Z459" s="653"/>
      <c r="AA459" s="667">
        <f t="shared" si="217"/>
        <v>0</v>
      </c>
    </row>
    <row r="460" spans="2:27" ht="17.25" customHeight="1">
      <c r="B460" s="417">
        <v>9781913698669</v>
      </c>
      <c r="C460" s="418" t="s">
        <v>1997</v>
      </c>
      <c r="D460" s="661" t="s">
        <v>1768</v>
      </c>
      <c r="E460" s="528" t="s">
        <v>17</v>
      </c>
      <c r="F460" s="420" t="s">
        <v>26</v>
      </c>
      <c r="G460" s="421" t="s">
        <v>356</v>
      </c>
      <c r="H460" s="463"/>
      <c r="I460" s="533">
        <v>29.95</v>
      </c>
      <c r="J460" s="216"/>
      <c r="K460" s="195">
        <f t="shared" si="211"/>
        <v>29.95</v>
      </c>
      <c r="L460" s="226">
        <f t="shared" si="212"/>
        <v>0</v>
      </c>
      <c r="M460" s="218">
        <v>0</v>
      </c>
      <c r="N460" s="251">
        <f t="shared" si="213"/>
        <v>0</v>
      </c>
      <c r="O460" s="295"/>
      <c r="Q460" s="653"/>
      <c r="R460" s="667">
        <f t="shared" si="214"/>
        <v>0</v>
      </c>
      <c r="S460" s="329"/>
      <c r="T460" s="653"/>
      <c r="U460" s="667">
        <f t="shared" si="215"/>
        <v>0</v>
      </c>
      <c r="W460" s="653"/>
      <c r="X460" s="667">
        <f t="shared" si="216"/>
        <v>0</v>
      </c>
      <c r="Y460" s="329"/>
      <c r="Z460" s="653"/>
      <c r="AA460" s="667">
        <f t="shared" si="217"/>
        <v>0</v>
      </c>
    </row>
    <row r="461" spans="2:27" ht="17.25" customHeight="1">
      <c r="B461" s="417">
        <v>9781913698676</v>
      </c>
      <c r="C461" s="418" t="s">
        <v>1998</v>
      </c>
      <c r="D461" s="661" t="s">
        <v>1768</v>
      </c>
      <c r="E461" s="528" t="s">
        <v>25</v>
      </c>
      <c r="F461" s="420" t="s">
        <v>26</v>
      </c>
      <c r="G461" s="421" t="s">
        <v>357</v>
      </c>
      <c r="H461" s="463"/>
      <c r="I461" s="533">
        <v>8.9499999999999993</v>
      </c>
      <c r="J461" s="216"/>
      <c r="K461" s="195">
        <f t="shared" si="211"/>
        <v>8.9499999999999993</v>
      </c>
      <c r="L461" s="226">
        <f t="shared" si="212"/>
        <v>0</v>
      </c>
      <c r="M461" s="218">
        <v>0</v>
      </c>
      <c r="N461" s="251">
        <f t="shared" si="213"/>
        <v>0</v>
      </c>
      <c r="O461" s="295"/>
      <c r="Q461" s="653"/>
      <c r="R461" s="667">
        <f t="shared" si="214"/>
        <v>0</v>
      </c>
      <c r="S461" s="329"/>
      <c r="T461" s="653"/>
      <c r="U461" s="667">
        <f t="shared" si="215"/>
        <v>0</v>
      </c>
      <c r="W461" s="653"/>
      <c r="X461" s="667">
        <f t="shared" si="216"/>
        <v>0</v>
      </c>
      <c r="Y461" s="329"/>
      <c r="Z461" s="653"/>
      <c r="AA461" s="667">
        <f t="shared" si="217"/>
        <v>0</v>
      </c>
    </row>
    <row r="462" spans="2:27" ht="17.25" customHeight="1">
      <c r="B462" s="417">
        <v>9781917848350</v>
      </c>
      <c r="C462" s="418" t="s">
        <v>1999</v>
      </c>
      <c r="D462" s="661" t="s">
        <v>1768</v>
      </c>
      <c r="E462" s="528" t="s">
        <v>17</v>
      </c>
      <c r="F462" s="420" t="s">
        <v>26</v>
      </c>
      <c r="G462" s="421" t="s">
        <v>2000</v>
      </c>
      <c r="H462" s="463"/>
      <c r="I462" s="533">
        <v>26.95</v>
      </c>
      <c r="J462" s="216"/>
      <c r="K462" s="195">
        <f t="shared" si="211"/>
        <v>26.95</v>
      </c>
      <c r="L462" s="226">
        <f t="shared" si="212"/>
        <v>0</v>
      </c>
      <c r="M462" s="218">
        <v>0</v>
      </c>
      <c r="N462" s="251">
        <f t="shared" si="213"/>
        <v>0</v>
      </c>
      <c r="O462" s="295"/>
      <c r="Q462" s="653"/>
      <c r="R462" s="667">
        <f t="shared" si="214"/>
        <v>0</v>
      </c>
      <c r="S462" s="329"/>
      <c r="T462" s="653"/>
      <c r="U462" s="667">
        <f t="shared" si="215"/>
        <v>0</v>
      </c>
      <c r="W462" s="653"/>
      <c r="X462" s="667">
        <f t="shared" si="216"/>
        <v>0</v>
      </c>
      <c r="Y462" s="329"/>
      <c r="Z462" s="653"/>
      <c r="AA462" s="667">
        <f t="shared" si="217"/>
        <v>0</v>
      </c>
    </row>
    <row r="463" spans="2:27" ht="17.25" customHeight="1">
      <c r="B463" s="417">
        <v>9781917848367</v>
      </c>
      <c r="C463" s="418" t="s">
        <v>2001</v>
      </c>
      <c r="D463" s="661" t="s">
        <v>1768</v>
      </c>
      <c r="E463" s="419" t="s">
        <v>25</v>
      </c>
      <c r="F463" s="420" t="s">
        <v>26</v>
      </c>
      <c r="G463" s="421" t="s">
        <v>2002</v>
      </c>
      <c r="H463" s="463"/>
      <c r="I463" s="422">
        <v>8.9499999999999993</v>
      </c>
      <c r="J463" s="216"/>
      <c r="K463" s="195">
        <f t="shared" si="211"/>
        <v>8.9499999999999993</v>
      </c>
      <c r="L463" s="226">
        <f t="shared" si="212"/>
        <v>0</v>
      </c>
      <c r="M463" s="218">
        <v>0</v>
      </c>
      <c r="N463" s="251">
        <f t="shared" si="213"/>
        <v>0</v>
      </c>
      <c r="O463" s="295"/>
      <c r="Q463" s="653"/>
      <c r="R463" s="667">
        <f t="shared" si="214"/>
        <v>0</v>
      </c>
      <c r="S463" s="329"/>
      <c r="T463" s="653"/>
      <c r="U463" s="667">
        <f t="shared" si="215"/>
        <v>0</v>
      </c>
      <c r="W463" s="653"/>
      <c r="X463" s="667">
        <f t="shared" si="216"/>
        <v>0</v>
      </c>
      <c r="Y463" s="329"/>
      <c r="Z463" s="653"/>
      <c r="AA463" s="667">
        <f t="shared" si="217"/>
        <v>0</v>
      </c>
    </row>
    <row r="464" spans="2:27" ht="17.25" customHeight="1">
      <c r="B464" s="417">
        <v>9781917848374</v>
      </c>
      <c r="C464" s="418" t="s">
        <v>2003</v>
      </c>
      <c r="D464" s="661" t="s">
        <v>1768</v>
      </c>
      <c r="E464" s="419" t="s">
        <v>25</v>
      </c>
      <c r="F464" s="420" t="s">
        <v>26</v>
      </c>
      <c r="G464" s="421" t="s">
        <v>2004</v>
      </c>
      <c r="H464" s="463"/>
      <c r="I464" s="422">
        <v>2.5</v>
      </c>
      <c r="J464" s="216"/>
      <c r="K464" s="195">
        <f t="shared" si="211"/>
        <v>2.5</v>
      </c>
      <c r="L464" s="226">
        <f t="shared" si="212"/>
        <v>0</v>
      </c>
      <c r="M464" s="218">
        <v>0</v>
      </c>
      <c r="N464" s="251">
        <f t="shared" si="213"/>
        <v>0</v>
      </c>
      <c r="O464" s="295"/>
      <c r="Q464" s="653"/>
      <c r="R464" s="667">
        <f t="shared" si="214"/>
        <v>0</v>
      </c>
      <c r="S464" s="329"/>
      <c r="T464" s="653"/>
      <c r="U464" s="667">
        <f t="shared" si="215"/>
        <v>0</v>
      </c>
      <c r="W464" s="653"/>
      <c r="X464" s="667">
        <f t="shared" si="216"/>
        <v>0</v>
      </c>
      <c r="Y464" s="329"/>
      <c r="Z464" s="653"/>
      <c r="AA464" s="667">
        <f t="shared" si="217"/>
        <v>0</v>
      </c>
    </row>
    <row r="465" spans="2:27" ht="17.25" customHeight="1">
      <c r="B465" s="417">
        <v>9781913698294</v>
      </c>
      <c r="C465" s="418" t="s">
        <v>2005</v>
      </c>
      <c r="D465" s="661" t="s">
        <v>1768</v>
      </c>
      <c r="E465" s="419" t="s">
        <v>17</v>
      </c>
      <c r="F465" s="420" t="s">
        <v>26</v>
      </c>
      <c r="G465" s="421" t="s">
        <v>358</v>
      </c>
      <c r="H465" s="463"/>
      <c r="I465" s="422">
        <v>24.95</v>
      </c>
      <c r="J465" s="216"/>
      <c r="K465" s="195">
        <f t="shared" si="211"/>
        <v>24.95</v>
      </c>
      <c r="L465" s="226">
        <f t="shared" si="212"/>
        <v>0</v>
      </c>
      <c r="M465" s="218">
        <v>0</v>
      </c>
      <c r="N465" s="251">
        <f t="shared" si="213"/>
        <v>0</v>
      </c>
      <c r="O465" s="295"/>
      <c r="Q465" s="653"/>
      <c r="R465" s="667">
        <f t="shared" si="214"/>
        <v>0</v>
      </c>
      <c r="S465" s="329"/>
      <c r="T465" s="653"/>
      <c r="U465" s="667">
        <f t="shared" si="215"/>
        <v>0</v>
      </c>
      <c r="W465" s="653"/>
      <c r="X465" s="667">
        <f t="shared" si="216"/>
        <v>0</v>
      </c>
      <c r="Y465" s="329"/>
      <c r="Z465" s="653"/>
      <c r="AA465" s="667">
        <f t="shared" si="217"/>
        <v>0</v>
      </c>
    </row>
    <row r="466" spans="2:27" ht="17.25" customHeight="1">
      <c r="B466" s="417">
        <v>9781913698300</v>
      </c>
      <c r="C466" s="418" t="s">
        <v>2006</v>
      </c>
      <c r="D466" s="661" t="s">
        <v>1768</v>
      </c>
      <c r="E466" s="419" t="s">
        <v>25</v>
      </c>
      <c r="F466" s="420" t="s">
        <v>26</v>
      </c>
      <c r="G466" s="421" t="s">
        <v>359</v>
      </c>
      <c r="H466" s="463"/>
      <c r="I466" s="422">
        <v>6.95</v>
      </c>
      <c r="J466" s="216"/>
      <c r="K466" s="195">
        <f t="shared" si="211"/>
        <v>6.95</v>
      </c>
      <c r="L466" s="226">
        <f t="shared" si="212"/>
        <v>0</v>
      </c>
      <c r="M466" s="218">
        <v>0</v>
      </c>
      <c r="N466" s="251">
        <f t="shared" si="213"/>
        <v>0</v>
      </c>
      <c r="O466" s="295"/>
      <c r="Q466" s="653"/>
      <c r="R466" s="667">
        <f t="shared" si="214"/>
        <v>0</v>
      </c>
      <c r="S466" s="329"/>
      <c r="T466" s="653"/>
      <c r="U466" s="667">
        <f t="shared" si="215"/>
        <v>0</v>
      </c>
      <c r="W466" s="653"/>
      <c r="X466" s="667">
        <f t="shared" si="216"/>
        <v>0</v>
      </c>
      <c r="Y466" s="329"/>
      <c r="Z466" s="653"/>
      <c r="AA466" s="667">
        <f t="shared" si="217"/>
        <v>0</v>
      </c>
    </row>
    <row r="467" spans="2:27" ht="17.25" customHeight="1">
      <c r="B467" s="417">
        <v>9781917848497</v>
      </c>
      <c r="C467" s="90" t="s">
        <v>390</v>
      </c>
      <c r="D467" s="661" t="s">
        <v>1768</v>
      </c>
      <c r="E467" s="368" t="s">
        <v>25</v>
      </c>
      <c r="F467" s="369" t="s">
        <v>26</v>
      </c>
      <c r="G467" s="370" t="s">
        <v>391</v>
      </c>
      <c r="H467" s="463"/>
      <c r="I467" s="223">
        <v>9.5</v>
      </c>
      <c r="J467" s="216"/>
      <c r="K467" s="195">
        <f t="shared" si="211"/>
        <v>9.5</v>
      </c>
      <c r="L467" s="226">
        <f t="shared" si="212"/>
        <v>0</v>
      </c>
      <c r="M467" s="218">
        <v>0</v>
      </c>
      <c r="N467" s="251">
        <f t="shared" si="213"/>
        <v>0</v>
      </c>
      <c r="O467" s="295"/>
      <c r="Q467" s="653"/>
      <c r="R467" s="667">
        <f t="shared" si="214"/>
        <v>0</v>
      </c>
      <c r="S467" s="329"/>
      <c r="T467" s="653"/>
      <c r="U467" s="667">
        <f t="shared" si="215"/>
        <v>0</v>
      </c>
      <c r="W467" s="653"/>
      <c r="X467" s="667">
        <f t="shared" si="216"/>
        <v>0</v>
      </c>
      <c r="Y467" s="329"/>
      <c r="Z467" s="653"/>
      <c r="AA467" s="667">
        <f t="shared" si="217"/>
        <v>0</v>
      </c>
    </row>
    <row r="468" spans="2:27" ht="17.25" customHeight="1">
      <c r="B468" s="377">
        <v>9781789275308</v>
      </c>
      <c r="C468" s="378" t="s">
        <v>2318</v>
      </c>
      <c r="D468" s="661" t="s">
        <v>1768</v>
      </c>
      <c r="E468" s="415" t="s">
        <v>17</v>
      </c>
      <c r="F468" s="380" t="s">
        <v>29</v>
      </c>
      <c r="G468" s="380" t="s">
        <v>360</v>
      </c>
      <c r="H468" s="463"/>
      <c r="I468" s="416">
        <v>41</v>
      </c>
      <c r="J468" s="216"/>
      <c r="K468" s="195">
        <f t="shared" si="211"/>
        <v>41</v>
      </c>
      <c r="L468" s="226">
        <f t="shared" si="212"/>
        <v>0</v>
      </c>
      <c r="M468" s="218">
        <v>0</v>
      </c>
      <c r="N468" s="251">
        <f t="shared" si="213"/>
        <v>0</v>
      </c>
      <c r="O468" s="295"/>
      <c r="Q468" s="653"/>
      <c r="R468" s="667">
        <f t="shared" si="214"/>
        <v>0</v>
      </c>
      <c r="S468" s="329"/>
      <c r="T468" s="653"/>
      <c r="U468" s="667">
        <f t="shared" si="215"/>
        <v>0</v>
      </c>
      <c r="W468" s="653"/>
      <c r="X468" s="667">
        <f t="shared" si="216"/>
        <v>0</v>
      </c>
      <c r="Y468" s="329"/>
      <c r="Z468" s="653"/>
      <c r="AA468" s="667">
        <f t="shared" si="217"/>
        <v>0</v>
      </c>
    </row>
    <row r="469" spans="2:27" ht="17.25" customHeight="1">
      <c r="B469" s="377">
        <v>9781789275292</v>
      </c>
      <c r="C469" s="378" t="s">
        <v>2319</v>
      </c>
      <c r="D469" s="661" t="s">
        <v>1768</v>
      </c>
      <c r="E469" s="415" t="s">
        <v>17</v>
      </c>
      <c r="F469" s="380" t="s">
        <v>29</v>
      </c>
      <c r="G469" s="380" t="s">
        <v>1551</v>
      </c>
      <c r="H469" s="463"/>
      <c r="I469" s="416">
        <v>32.5</v>
      </c>
      <c r="J469" s="216"/>
      <c r="K469" s="195">
        <f t="shared" si="211"/>
        <v>32.5</v>
      </c>
      <c r="L469" s="226">
        <f t="shared" si="212"/>
        <v>0</v>
      </c>
      <c r="M469" s="218">
        <v>0</v>
      </c>
      <c r="N469" s="251">
        <f t="shared" si="213"/>
        <v>0</v>
      </c>
      <c r="O469" s="295"/>
      <c r="Q469" s="653"/>
      <c r="R469" s="667">
        <f t="shared" si="214"/>
        <v>0</v>
      </c>
      <c r="S469" s="329"/>
      <c r="T469" s="653"/>
      <c r="U469" s="667">
        <f t="shared" si="215"/>
        <v>0</v>
      </c>
      <c r="W469" s="653"/>
      <c r="X469" s="667">
        <f t="shared" si="216"/>
        <v>0</v>
      </c>
      <c r="Y469" s="329"/>
      <c r="Z469" s="653"/>
      <c r="AA469" s="667">
        <f t="shared" si="217"/>
        <v>0</v>
      </c>
    </row>
    <row r="470" spans="2:27" ht="17.25" customHeight="1">
      <c r="B470" s="377">
        <v>9781789275285</v>
      </c>
      <c r="C470" s="378" t="s">
        <v>2320</v>
      </c>
      <c r="D470" s="661" t="s">
        <v>1768</v>
      </c>
      <c r="E470" s="415" t="s">
        <v>25</v>
      </c>
      <c r="F470" s="380" t="s">
        <v>29</v>
      </c>
      <c r="G470" s="380" t="s">
        <v>1550</v>
      </c>
      <c r="H470" s="463"/>
      <c r="I470" s="416">
        <v>14.5</v>
      </c>
      <c r="J470" s="216"/>
      <c r="K470" s="195">
        <f t="shared" si="211"/>
        <v>14.5</v>
      </c>
      <c r="L470" s="226">
        <f t="shared" si="212"/>
        <v>0</v>
      </c>
      <c r="M470" s="218">
        <v>0</v>
      </c>
      <c r="N470" s="251">
        <f t="shared" si="213"/>
        <v>0</v>
      </c>
      <c r="O470" s="295"/>
      <c r="Q470" s="653"/>
      <c r="R470" s="667">
        <f t="shared" si="214"/>
        <v>0</v>
      </c>
      <c r="S470" s="329"/>
      <c r="T470" s="653"/>
      <c r="U470" s="667">
        <f t="shared" si="215"/>
        <v>0</v>
      </c>
      <c r="W470" s="653"/>
      <c r="X470" s="667">
        <f t="shared" si="216"/>
        <v>0</v>
      </c>
      <c r="Y470" s="329"/>
      <c r="Z470" s="653"/>
      <c r="AA470" s="667">
        <f t="shared" si="217"/>
        <v>0</v>
      </c>
    </row>
    <row r="471" spans="2:27" ht="17.25" customHeight="1">
      <c r="B471" s="377">
        <v>9781789276718</v>
      </c>
      <c r="C471" s="378" t="s">
        <v>2321</v>
      </c>
      <c r="D471" s="661" t="s">
        <v>1768</v>
      </c>
      <c r="E471" s="415" t="s">
        <v>17</v>
      </c>
      <c r="F471" s="380" t="s">
        <v>29</v>
      </c>
      <c r="G471" s="380" t="s">
        <v>361</v>
      </c>
      <c r="H471" s="463"/>
      <c r="I471" s="416">
        <v>32</v>
      </c>
      <c r="J471" s="216"/>
      <c r="K471" s="195">
        <f t="shared" si="211"/>
        <v>32</v>
      </c>
      <c r="L471" s="226">
        <f t="shared" si="212"/>
        <v>0</v>
      </c>
      <c r="M471" s="218">
        <v>0</v>
      </c>
      <c r="N471" s="251">
        <f t="shared" si="213"/>
        <v>0</v>
      </c>
      <c r="O471" s="295"/>
      <c r="Q471" s="653"/>
      <c r="R471" s="667">
        <f t="shared" si="214"/>
        <v>0</v>
      </c>
      <c r="S471" s="329"/>
      <c r="T471" s="653"/>
      <c r="U471" s="667">
        <f t="shared" si="215"/>
        <v>0</v>
      </c>
      <c r="W471" s="653"/>
      <c r="X471" s="667">
        <f t="shared" si="216"/>
        <v>0</v>
      </c>
      <c r="Y471" s="329"/>
      <c r="Z471" s="653"/>
      <c r="AA471" s="667">
        <f t="shared" si="217"/>
        <v>0</v>
      </c>
    </row>
    <row r="472" spans="2:27" ht="17.25" customHeight="1">
      <c r="B472" s="377">
        <v>9781789276930</v>
      </c>
      <c r="C472" s="378" t="s">
        <v>2322</v>
      </c>
      <c r="D472" s="661" t="s">
        <v>1768</v>
      </c>
      <c r="E472" s="415" t="s">
        <v>17</v>
      </c>
      <c r="F472" s="380" t="s">
        <v>29</v>
      </c>
      <c r="G472" s="380" t="s">
        <v>1552</v>
      </c>
      <c r="H472" s="463"/>
      <c r="I472" s="416">
        <v>28</v>
      </c>
      <c r="J472" s="216"/>
      <c r="K472" s="195">
        <f t="shared" si="211"/>
        <v>28</v>
      </c>
      <c r="L472" s="226">
        <f t="shared" si="212"/>
        <v>0</v>
      </c>
      <c r="M472" s="218">
        <v>0</v>
      </c>
      <c r="N472" s="251">
        <f t="shared" si="213"/>
        <v>0</v>
      </c>
      <c r="O472" s="295"/>
      <c r="Q472" s="653"/>
      <c r="R472" s="667">
        <f t="shared" si="214"/>
        <v>0</v>
      </c>
      <c r="S472" s="329"/>
      <c r="T472" s="653"/>
      <c r="U472" s="667">
        <f t="shared" si="215"/>
        <v>0</v>
      </c>
      <c r="W472" s="653"/>
      <c r="X472" s="667">
        <f t="shared" si="216"/>
        <v>0</v>
      </c>
      <c r="Y472" s="329"/>
      <c r="Z472" s="653"/>
      <c r="AA472" s="667">
        <f t="shared" si="217"/>
        <v>0</v>
      </c>
    </row>
    <row r="473" spans="2:27" ht="17.25" customHeight="1">
      <c r="B473" s="377">
        <v>9781789276954</v>
      </c>
      <c r="C473" s="378" t="s">
        <v>2323</v>
      </c>
      <c r="D473" s="661" t="s">
        <v>1768</v>
      </c>
      <c r="E473" s="415" t="s">
        <v>25</v>
      </c>
      <c r="F473" s="380" t="s">
        <v>29</v>
      </c>
      <c r="G473" s="380" t="s">
        <v>362</v>
      </c>
      <c r="H473" s="463"/>
      <c r="I473" s="416">
        <v>11</v>
      </c>
      <c r="J473" s="216"/>
      <c r="K473" s="195">
        <f t="shared" si="211"/>
        <v>11</v>
      </c>
      <c r="L473" s="226">
        <f t="shared" si="212"/>
        <v>0</v>
      </c>
      <c r="M473" s="218">
        <v>0</v>
      </c>
      <c r="N473" s="251">
        <f t="shared" si="213"/>
        <v>0</v>
      </c>
      <c r="O473" s="295"/>
      <c r="Q473" s="653"/>
      <c r="R473" s="667">
        <f t="shared" si="214"/>
        <v>0</v>
      </c>
      <c r="S473" s="329"/>
      <c r="T473" s="653"/>
      <c r="U473" s="667">
        <f t="shared" si="215"/>
        <v>0</v>
      </c>
      <c r="W473" s="653"/>
      <c r="X473" s="667">
        <f t="shared" si="216"/>
        <v>0</v>
      </c>
      <c r="Y473" s="329"/>
      <c r="Z473" s="653"/>
      <c r="AA473" s="667">
        <f t="shared" si="217"/>
        <v>0</v>
      </c>
    </row>
    <row r="474" spans="2:27" ht="17.25" customHeight="1">
      <c r="B474" s="377">
        <v>9781789271676</v>
      </c>
      <c r="C474" s="378" t="s">
        <v>2324</v>
      </c>
      <c r="D474" s="661" t="s">
        <v>1768</v>
      </c>
      <c r="E474" s="415" t="s">
        <v>17</v>
      </c>
      <c r="F474" s="380" t="s">
        <v>29</v>
      </c>
      <c r="G474" s="380" t="s">
        <v>363</v>
      </c>
      <c r="H474" s="463"/>
      <c r="I474" s="416">
        <v>36</v>
      </c>
      <c r="J474" s="216"/>
      <c r="K474" s="195">
        <f t="shared" si="211"/>
        <v>36</v>
      </c>
      <c r="L474" s="226">
        <f t="shared" si="212"/>
        <v>0</v>
      </c>
      <c r="M474" s="218">
        <v>0</v>
      </c>
      <c r="N474" s="251">
        <f t="shared" si="213"/>
        <v>0</v>
      </c>
      <c r="O474" s="295"/>
      <c r="Q474" s="653"/>
      <c r="R474" s="667">
        <f t="shared" si="214"/>
        <v>0</v>
      </c>
      <c r="S474" s="329"/>
      <c r="T474" s="653"/>
      <c r="U474" s="667">
        <f t="shared" si="215"/>
        <v>0</v>
      </c>
      <c r="W474" s="653"/>
      <c r="X474" s="667">
        <f t="shared" si="216"/>
        <v>0</v>
      </c>
      <c r="Y474" s="329"/>
      <c r="Z474" s="653"/>
      <c r="AA474" s="667">
        <f t="shared" si="217"/>
        <v>0</v>
      </c>
    </row>
    <row r="475" spans="2:27" ht="17.25" customHeight="1">
      <c r="B475" s="377">
        <v>9781789276114</v>
      </c>
      <c r="C475" s="378" t="s">
        <v>2325</v>
      </c>
      <c r="D475" s="661" t="s">
        <v>1768</v>
      </c>
      <c r="E475" s="415" t="s">
        <v>17</v>
      </c>
      <c r="F475" s="380" t="s">
        <v>29</v>
      </c>
      <c r="G475" s="380" t="s">
        <v>1553</v>
      </c>
      <c r="H475" s="463"/>
      <c r="I475" s="416">
        <v>28.5</v>
      </c>
      <c r="J475" s="216"/>
      <c r="K475" s="195">
        <f t="shared" si="211"/>
        <v>28.5</v>
      </c>
      <c r="L475" s="226">
        <f t="shared" si="212"/>
        <v>0</v>
      </c>
      <c r="M475" s="218">
        <v>0</v>
      </c>
      <c r="N475" s="251">
        <f t="shared" si="213"/>
        <v>0</v>
      </c>
      <c r="O475" s="295"/>
      <c r="Q475" s="653"/>
      <c r="R475" s="667">
        <f t="shared" si="214"/>
        <v>0</v>
      </c>
      <c r="S475" s="329"/>
      <c r="T475" s="653"/>
      <c r="U475" s="667">
        <f t="shared" si="215"/>
        <v>0</v>
      </c>
      <c r="W475" s="653"/>
      <c r="X475" s="667">
        <f t="shared" si="216"/>
        <v>0</v>
      </c>
      <c r="Y475" s="329"/>
      <c r="Z475" s="653"/>
      <c r="AA475" s="667">
        <f t="shared" si="217"/>
        <v>0</v>
      </c>
    </row>
    <row r="476" spans="2:27" ht="17.25" customHeight="1">
      <c r="B476" s="377">
        <v>9781789271645</v>
      </c>
      <c r="C476" s="378" t="s">
        <v>2326</v>
      </c>
      <c r="D476" s="661" t="s">
        <v>1768</v>
      </c>
      <c r="E476" s="415" t="s">
        <v>25</v>
      </c>
      <c r="F476" s="380" t="s">
        <v>29</v>
      </c>
      <c r="G476" s="380" t="s">
        <v>364</v>
      </c>
      <c r="H476" s="463"/>
      <c r="I476" s="416">
        <v>11</v>
      </c>
      <c r="J476" s="216"/>
      <c r="K476" s="195">
        <f t="shared" si="211"/>
        <v>11</v>
      </c>
      <c r="L476" s="226">
        <f t="shared" si="212"/>
        <v>0</v>
      </c>
      <c r="M476" s="218">
        <v>0</v>
      </c>
      <c r="N476" s="251">
        <f t="shared" si="213"/>
        <v>0</v>
      </c>
      <c r="O476" s="295"/>
      <c r="Q476" s="653"/>
      <c r="R476" s="667">
        <f t="shared" si="214"/>
        <v>0</v>
      </c>
      <c r="S476" s="329"/>
      <c r="T476" s="653"/>
      <c r="U476" s="667">
        <f t="shared" si="215"/>
        <v>0</v>
      </c>
      <c r="W476" s="653"/>
      <c r="X476" s="667">
        <f t="shared" si="216"/>
        <v>0</v>
      </c>
      <c r="Y476" s="329"/>
      <c r="Z476" s="653"/>
      <c r="AA476" s="667">
        <f t="shared" si="217"/>
        <v>0</v>
      </c>
    </row>
    <row r="477" spans="2:27" ht="17.25" customHeight="1">
      <c r="B477" s="377">
        <v>9781780907123</v>
      </c>
      <c r="C477" s="378" t="s">
        <v>2327</v>
      </c>
      <c r="D477" s="661" t="s">
        <v>1768</v>
      </c>
      <c r="E477" s="415" t="s">
        <v>17</v>
      </c>
      <c r="F477" s="380" t="s">
        <v>29</v>
      </c>
      <c r="G477" s="380" t="s">
        <v>365</v>
      </c>
      <c r="H477" s="463"/>
      <c r="I477" s="416">
        <v>33</v>
      </c>
      <c r="J477" s="216"/>
      <c r="K477" s="195">
        <f t="shared" si="211"/>
        <v>33</v>
      </c>
      <c r="L477" s="226">
        <f t="shared" si="212"/>
        <v>0</v>
      </c>
      <c r="M477" s="218">
        <v>0</v>
      </c>
      <c r="N477" s="251">
        <f t="shared" si="213"/>
        <v>0</v>
      </c>
      <c r="O477" s="295"/>
      <c r="Q477" s="653"/>
      <c r="R477" s="667">
        <f t="shared" si="214"/>
        <v>0</v>
      </c>
      <c r="S477" s="329"/>
      <c r="T477" s="653"/>
      <c r="U477" s="667">
        <f t="shared" si="215"/>
        <v>0</v>
      </c>
      <c r="W477" s="653"/>
      <c r="X477" s="667">
        <f t="shared" si="216"/>
        <v>0</v>
      </c>
      <c r="Y477" s="329"/>
      <c r="Z477" s="653"/>
      <c r="AA477" s="667">
        <f t="shared" si="217"/>
        <v>0</v>
      </c>
    </row>
    <row r="478" spans="2:27" ht="17.25" customHeight="1">
      <c r="B478" s="125">
        <v>9781780906966</v>
      </c>
      <c r="C478" s="360" t="s">
        <v>2328</v>
      </c>
      <c r="D478" s="661" t="s">
        <v>1768</v>
      </c>
      <c r="E478" s="361" t="s">
        <v>17</v>
      </c>
      <c r="F478" s="139" t="s">
        <v>29</v>
      </c>
      <c r="G478" s="139" t="s">
        <v>1554</v>
      </c>
      <c r="H478" s="463"/>
      <c r="I478" s="225">
        <v>30.5</v>
      </c>
      <c r="J478" s="216"/>
      <c r="K478" s="195">
        <f t="shared" si="211"/>
        <v>30.5</v>
      </c>
      <c r="L478" s="226">
        <f t="shared" si="212"/>
        <v>0</v>
      </c>
      <c r="M478" s="218">
        <v>0</v>
      </c>
      <c r="N478" s="251">
        <f t="shared" si="213"/>
        <v>0</v>
      </c>
      <c r="O478" s="295"/>
      <c r="Q478" s="653"/>
      <c r="R478" s="667">
        <f t="shared" si="214"/>
        <v>0</v>
      </c>
      <c r="S478" s="329"/>
      <c r="T478" s="653"/>
      <c r="U478" s="667">
        <f t="shared" si="215"/>
        <v>0</v>
      </c>
      <c r="W478" s="653"/>
      <c r="X478" s="667">
        <f t="shared" si="216"/>
        <v>0</v>
      </c>
      <c r="Y478" s="329"/>
      <c r="Z478" s="653"/>
      <c r="AA478" s="667">
        <f t="shared" si="217"/>
        <v>0</v>
      </c>
    </row>
    <row r="479" spans="2:27" ht="17.25" customHeight="1">
      <c r="B479" s="125">
        <v>9781780909530</v>
      </c>
      <c r="C479" s="360" t="s">
        <v>2329</v>
      </c>
      <c r="D479" s="661" t="s">
        <v>1768</v>
      </c>
      <c r="E479" s="361" t="s">
        <v>25</v>
      </c>
      <c r="F479" s="139" t="s">
        <v>29</v>
      </c>
      <c r="G479" s="139" t="s">
        <v>366</v>
      </c>
      <c r="H479" s="463"/>
      <c r="I479" s="225">
        <v>11</v>
      </c>
      <c r="J479" s="216"/>
      <c r="K479" s="195">
        <f t="shared" ref="K479:K485" si="224">I479-(I479*J479)</f>
        <v>11</v>
      </c>
      <c r="L479" s="226">
        <f t="shared" ref="L479:L485" si="225">K479*H479</f>
        <v>0</v>
      </c>
      <c r="M479" s="218">
        <v>0</v>
      </c>
      <c r="N479" s="251">
        <f t="shared" ref="N479:N485" si="226">L479+(L479*M479)</f>
        <v>0</v>
      </c>
      <c r="O479" s="295"/>
      <c r="Q479" s="653"/>
      <c r="R479" s="667">
        <f t="shared" si="214"/>
        <v>0</v>
      </c>
      <c r="S479" s="329"/>
      <c r="T479" s="653"/>
      <c r="U479" s="667">
        <f t="shared" si="215"/>
        <v>0</v>
      </c>
      <c r="W479" s="653"/>
      <c r="X479" s="667">
        <f t="shared" si="216"/>
        <v>0</v>
      </c>
      <c r="Y479" s="329"/>
      <c r="Z479" s="653"/>
      <c r="AA479" s="667">
        <f t="shared" si="217"/>
        <v>0</v>
      </c>
    </row>
    <row r="480" spans="2:27" ht="17.25" customHeight="1">
      <c r="B480" s="125">
        <v>9781780909660</v>
      </c>
      <c r="C480" s="360" t="s">
        <v>2330</v>
      </c>
      <c r="D480" s="661" t="s">
        <v>1768</v>
      </c>
      <c r="E480" s="361" t="s">
        <v>17</v>
      </c>
      <c r="F480" s="139" t="s">
        <v>29</v>
      </c>
      <c r="G480" s="139" t="s">
        <v>367</v>
      </c>
      <c r="H480" s="463"/>
      <c r="I480" s="225">
        <v>39.5</v>
      </c>
      <c r="J480" s="216"/>
      <c r="K480" s="195">
        <f t="shared" si="224"/>
        <v>39.5</v>
      </c>
      <c r="L480" s="226">
        <f t="shared" si="225"/>
        <v>0</v>
      </c>
      <c r="M480" s="218">
        <v>0</v>
      </c>
      <c r="N480" s="251">
        <f t="shared" si="226"/>
        <v>0</v>
      </c>
      <c r="O480" s="295"/>
      <c r="Q480" s="653"/>
      <c r="R480" s="667">
        <f t="shared" si="214"/>
        <v>0</v>
      </c>
      <c r="S480" s="329"/>
      <c r="T480" s="653"/>
      <c r="U480" s="667">
        <f t="shared" si="215"/>
        <v>0</v>
      </c>
      <c r="W480" s="653"/>
      <c r="X480" s="667">
        <f t="shared" si="216"/>
        <v>0</v>
      </c>
      <c r="Y480" s="329"/>
      <c r="Z480" s="653"/>
      <c r="AA480" s="667">
        <f t="shared" si="217"/>
        <v>0</v>
      </c>
    </row>
    <row r="481" spans="2:27" ht="17.25" customHeight="1">
      <c r="B481" s="125">
        <v>9781780907802</v>
      </c>
      <c r="C481" s="360" t="s">
        <v>2331</v>
      </c>
      <c r="D481" s="661" t="s">
        <v>1768</v>
      </c>
      <c r="E481" s="361" t="s">
        <v>17</v>
      </c>
      <c r="F481" s="139" t="s">
        <v>29</v>
      </c>
      <c r="G481" s="139" t="s">
        <v>1555</v>
      </c>
      <c r="H481" s="463"/>
      <c r="I481" s="225">
        <v>30.5</v>
      </c>
      <c r="J481" s="216"/>
      <c r="K481" s="195">
        <f t="shared" si="224"/>
        <v>30.5</v>
      </c>
      <c r="L481" s="226">
        <f t="shared" si="225"/>
        <v>0</v>
      </c>
      <c r="M481" s="218">
        <v>0</v>
      </c>
      <c r="N481" s="251">
        <f t="shared" si="226"/>
        <v>0</v>
      </c>
      <c r="O481" s="295"/>
      <c r="Q481" s="653"/>
      <c r="R481" s="667">
        <f t="shared" si="214"/>
        <v>0</v>
      </c>
      <c r="S481" s="329"/>
      <c r="T481" s="653"/>
      <c r="U481" s="667">
        <f t="shared" si="215"/>
        <v>0</v>
      </c>
      <c r="W481" s="653"/>
      <c r="X481" s="667">
        <f t="shared" si="216"/>
        <v>0</v>
      </c>
      <c r="Y481" s="329"/>
      <c r="Z481" s="653"/>
      <c r="AA481" s="667">
        <f t="shared" si="217"/>
        <v>0</v>
      </c>
    </row>
    <row r="482" spans="2:27" ht="17.25" customHeight="1">
      <c r="B482" s="125">
        <v>9781780908458</v>
      </c>
      <c r="C482" s="360" t="s">
        <v>2332</v>
      </c>
      <c r="D482" s="661" t="s">
        <v>1768</v>
      </c>
      <c r="E482" s="361" t="s">
        <v>25</v>
      </c>
      <c r="F482" s="139" t="s">
        <v>29</v>
      </c>
      <c r="G482" s="139" t="s">
        <v>368</v>
      </c>
      <c r="H482" s="463"/>
      <c r="I482" s="225">
        <v>11</v>
      </c>
      <c r="J482" s="216"/>
      <c r="K482" s="195">
        <f t="shared" si="224"/>
        <v>11</v>
      </c>
      <c r="L482" s="226">
        <f t="shared" si="225"/>
        <v>0</v>
      </c>
      <c r="M482" s="218">
        <v>0</v>
      </c>
      <c r="N482" s="251">
        <f t="shared" si="226"/>
        <v>0</v>
      </c>
      <c r="O482" s="295"/>
      <c r="Q482" s="653"/>
      <c r="R482" s="667">
        <f t="shared" si="214"/>
        <v>0</v>
      </c>
      <c r="S482" s="329"/>
      <c r="T482" s="653"/>
      <c r="U482" s="667">
        <f t="shared" si="215"/>
        <v>0</v>
      </c>
      <c r="W482" s="653"/>
      <c r="X482" s="667">
        <f t="shared" si="216"/>
        <v>0</v>
      </c>
      <c r="Y482" s="329"/>
      <c r="Z482" s="653"/>
      <c r="AA482" s="667">
        <f t="shared" si="217"/>
        <v>0</v>
      </c>
    </row>
    <row r="483" spans="2:27" ht="17.25" customHeight="1">
      <c r="B483" s="125">
        <v>9781841318486</v>
      </c>
      <c r="C483" s="360" t="s">
        <v>2333</v>
      </c>
      <c r="D483" s="661" t="s">
        <v>1768</v>
      </c>
      <c r="E483" s="361" t="s">
        <v>25</v>
      </c>
      <c r="F483" s="139" t="s">
        <v>29</v>
      </c>
      <c r="G483" s="139" t="s">
        <v>369</v>
      </c>
      <c r="H483" s="463"/>
      <c r="I483" s="225">
        <v>24.5</v>
      </c>
      <c r="J483" s="216"/>
      <c r="K483" s="195">
        <f t="shared" si="224"/>
        <v>24.5</v>
      </c>
      <c r="L483" s="226">
        <f t="shared" si="225"/>
        <v>0</v>
      </c>
      <c r="M483" s="218">
        <v>0</v>
      </c>
      <c r="N483" s="251">
        <f t="shared" si="226"/>
        <v>0</v>
      </c>
      <c r="O483" s="295"/>
      <c r="Q483" s="653"/>
      <c r="R483" s="667">
        <f t="shared" si="214"/>
        <v>0</v>
      </c>
      <c r="S483" s="329"/>
      <c r="T483" s="653"/>
      <c r="U483" s="667">
        <f t="shared" si="215"/>
        <v>0</v>
      </c>
      <c r="W483" s="653"/>
      <c r="X483" s="667">
        <f t="shared" si="216"/>
        <v>0</v>
      </c>
      <c r="Y483" s="329"/>
      <c r="Z483" s="653"/>
      <c r="AA483" s="667">
        <f t="shared" si="217"/>
        <v>0</v>
      </c>
    </row>
    <row r="484" spans="2:27" ht="17.25" customHeight="1">
      <c r="B484" s="125">
        <v>9781841318493</v>
      </c>
      <c r="C484" s="360" t="s">
        <v>2334</v>
      </c>
      <c r="D484" s="661" t="s">
        <v>1768</v>
      </c>
      <c r="E484" s="361" t="s">
        <v>25</v>
      </c>
      <c r="F484" s="139" t="s">
        <v>29</v>
      </c>
      <c r="G484" s="139" t="s">
        <v>370</v>
      </c>
      <c r="H484" s="463"/>
      <c r="I484" s="225">
        <v>25.5</v>
      </c>
      <c r="J484" s="216"/>
      <c r="K484" s="195">
        <f t="shared" si="224"/>
        <v>25.5</v>
      </c>
      <c r="L484" s="226">
        <f t="shared" si="225"/>
        <v>0</v>
      </c>
      <c r="M484" s="218">
        <v>0</v>
      </c>
      <c r="N484" s="251">
        <f t="shared" si="226"/>
        <v>0</v>
      </c>
      <c r="O484" s="295"/>
      <c r="Q484" s="653"/>
      <c r="R484" s="667">
        <f t="shared" si="214"/>
        <v>0</v>
      </c>
      <c r="S484" s="329"/>
      <c r="T484" s="653"/>
      <c r="U484" s="667">
        <f t="shared" si="215"/>
        <v>0</v>
      </c>
      <c r="W484" s="653"/>
      <c r="X484" s="667">
        <f t="shared" si="216"/>
        <v>0</v>
      </c>
      <c r="Y484" s="329"/>
      <c r="Z484" s="653"/>
      <c r="AA484" s="667">
        <f t="shared" si="217"/>
        <v>0</v>
      </c>
    </row>
    <row r="485" spans="2:27" ht="17.25" customHeight="1">
      <c r="B485" s="125">
        <v>9781847411754</v>
      </c>
      <c r="C485" s="360" t="s">
        <v>2335</v>
      </c>
      <c r="D485" s="661" t="s">
        <v>1768</v>
      </c>
      <c r="E485" s="361" t="s">
        <v>25</v>
      </c>
      <c r="F485" s="139" t="s">
        <v>29</v>
      </c>
      <c r="G485" s="139" t="s">
        <v>2336</v>
      </c>
      <c r="H485" s="463"/>
      <c r="I485" s="225">
        <v>12.5</v>
      </c>
      <c r="J485" s="216"/>
      <c r="K485" s="195">
        <f t="shared" si="224"/>
        <v>12.5</v>
      </c>
      <c r="L485" s="226">
        <f t="shared" si="225"/>
        <v>0</v>
      </c>
      <c r="M485" s="218">
        <v>0</v>
      </c>
      <c r="N485" s="251">
        <f t="shared" si="226"/>
        <v>0</v>
      </c>
      <c r="O485" s="295"/>
      <c r="Q485" s="653"/>
      <c r="R485" s="667">
        <f t="shared" si="214"/>
        <v>0</v>
      </c>
      <c r="S485" s="329"/>
      <c r="T485" s="653"/>
      <c r="U485" s="667">
        <f t="shared" si="215"/>
        <v>0</v>
      </c>
      <c r="W485" s="653"/>
      <c r="X485" s="667">
        <f t="shared" si="216"/>
        <v>0</v>
      </c>
      <c r="Y485" s="329"/>
      <c r="Z485" s="653"/>
      <c r="AA485" s="667">
        <f t="shared" si="217"/>
        <v>0</v>
      </c>
    </row>
    <row r="486" spans="2:27" ht="17.25" customHeight="1">
      <c r="B486" s="125">
        <v>9780192766441</v>
      </c>
      <c r="C486" s="360" t="s">
        <v>1556</v>
      </c>
      <c r="D486" s="661" t="s">
        <v>1768</v>
      </c>
      <c r="E486" s="361" t="s">
        <v>25</v>
      </c>
      <c r="F486" s="139" t="s">
        <v>29</v>
      </c>
      <c r="G486" s="139" t="s">
        <v>1557</v>
      </c>
      <c r="H486" s="463"/>
      <c r="I486" s="225">
        <v>10</v>
      </c>
      <c r="J486" s="216"/>
      <c r="K486" s="195">
        <f t="shared" ref="K486" si="227">I486-(I486*J486)</f>
        <v>10</v>
      </c>
      <c r="L486" s="226">
        <f t="shared" ref="L486" si="228">K486*H486</f>
        <v>0</v>
      </c>
      <c r="M486" s="218">
        <v>0</v>
      </c>
      <c r="N486" s="251">
        <f t="shared" ref="N486" si="229">L486+(L486*M486)</f>
        <v>0</v>
      </c>
      <c r="O486" s="295"/>
      <c r="Q486" s="653"/>
      <c r="R486" s="667">
        <f t="shared" si="214"/>
        <v>0</v>
      </c>
      <c r="S486" s="329"/>
      <c r="T486" s="653"/>
      <c r="U486" s="667">
        <f t="shared" si="215"/>
        <v>0</v>
      </c>
      <c r="W486" s="653"/>
      <c r="X486" s="667">
        <f t="shared" si="216"/>
        <v>0</v>
      </c>
      <c r="Y486" s="329"/>
      <c r="Z486" s="653"/>
      <c r="AA486" s="667">
        <f t="shared" si="217"/>
        <v>0</v>
      </c>
    </row>
    <row r="487" spans="2:27" ht="17.25" customHeight="1">
      <c r="B487" s="125">
        <v>9781906565428</v>
      </c>
      <c r="C487" s="360" t="s">
        <v>383</v>
      </c>
      <c r="D487" s="661" t="s">
        <v>1768</v>
      </c>
      <c r="E487" s="361"/>
      <c r="F487" s="139" t="s">
        <v>170</v>
      </c>
      <c r="G487" s="139"/>
      <c r="H487" s="463"/>
      <c r="I487" s="225">
        <v>22.49</v>
      </c>
      <c r="J487" s="216"/>
      <c r="K487" s="195">
        <f t="shared" ref="K487:K502" si="230">I487-(I487*J487)</f>
        <v>22.49</v>
      </c>
      <c r="L487" s="226">
        <f t="shared" ref="L487:L502" si="231">K487*H487</f>
        <v>0</v>
      </c>
      <c r="M487" s="218">
        <v>0</v>
      </c>
      <c r="N487" s="251">
        <f t="shared" ref="N487:N502" si="232">L487+(L487*M487)</f>
        <v>0</v>
      </c>
      <c r="O487" s="295"/>
      <c r="Q487" s="653"/>
      <c r="R487" s="667">
        <f t="shared" si="214"/>
        <v>0</v>
      </c>
      <c r="S487" s="329"/>
      <c r="T487" s="653"/>
      <c r="U487" s="667">
        <f t="shared" si="215"/>
        <v>0</v>
      </c>
      <c r="W487" s="653"/>
      <c r="X487" s="667">
        <f t="shared" si="216"/>
        <v>0</v>
      </c>
      <c r="Y487" s="329"/>
      <c r="Z487" s="653"/>
      <c r="AA487" s="667">
        <f t="shared" si="217"/>
        <v>0</v>
      </c>
    </row>
    <row r="488" spans="2:27" ht="17.25" customHeight="1">
      <c r="B488" s="125">
        <v>9780717194148</v>
      </c>
      <c r="C488" s="360" t="s">
        <v>2114</v>
      </c>
      <c r="D488" s="661" t="s">
        <v>1768</v>
      </c>
      <c r="E488" s="361" t="s">
        <v>17</v>
      </c>
      <c r="F488" s="139" t="s">
        <v>37</v>
      </c>
      <c r="G488" s="139"/>
      <c r="H488" s="463"/>
      <c r="I488" s="225">
        <v>26.95</v>
      </c>
      <c r="J488" s="216"/>
      <c r="K488" s="195">
        <f t="shared" si="230"/>
        <v>26.95</v>
      </c>
      <c r="L488" s="226">
        <f t="shared" si="231"/>
        <v>0</v>
      </c>
      <c r="M488" s="218">
        <v>0</v>
      </c>
      <c r="N488" s="251">
        <f t="shared" si="232"/>
        <v>0</v>
      </c>
      <c r="O488" s="295"/>
      <c r="Q488" s="653"/>
      <c r="R488" s="667">
        <f t="shared" si="214"/>
        <v>0</v>
      </c>
      <c r="S488" s="329"/>
      <c r="T488" s="653"/>
      <c r="U488" s="667">
        <f t="shared" si="215"/>
        <v>0</v>
      </c>
      <c r="W488" s="653"/>
      <c r="X488" s="667">
        <f t="shared" si="216"/>
        <v>0</v>
      </c>
      <c r="Y488" s="329"/>
      <c r="Z488" s="653"/>
      <c r="AA488" s="667">
        <f t="shared" si="217"/>
        <v>0</v>
      </c>
    </row>
    <row r="489" spans="2:27" ht="17.25" customHeight="1">
      <c r="B489" s="125">
        <v>9780717194162</v>
      </c>
      <c r="C489" s="360" t="s">
        <v>371</v>
      </c>
      <c r="D489" s="661" t="s">
        <v>1768</v>
      </c>
      <c r="E489" s="361" t="s">
        <v>17</v>
      </c>
      <c r="F489" s="530" t="s">
        <v>37</v>
      </c>
      <c r="G489" s="139"/>
      <c r="H489" s="463"/>
      <c r="I489" s="225">
        <v>10.75</v>
      </c>
      <c r="J489" s="216"/>
      <c r="K489" s="195">
        <f t="shared" si="230"/>
        <v>10.75</v>
      </c>
      <c r="L489" s="226">
        <f t="shared" si="231"/>
        <v>0</v>
      </c>
      <c r="M489" s="218">
        <v>0</v>
      </c>
      <c r="N489" s="251">
        <f t="shared" si="232"/>
        <v>0</v>
      </c>
      <c r="O489" s="295"/>
      <c r="Q489" s="653"/>
      <c r="R489" s="667">
        <f t="shared" si="214"/>
        <v>0</v>
      </c>
      <c r="S489" s="329"/>
      <c r="T489" s="653"/>
      <c r="U489" s="667">
        <f t="shared" si="215"/>
        <v>0</v>
      </c>
      <c r="W489" s="653"/>
      <c r="X489" s="667">
        <f t="shared" si="216"/>
        <v>0</v>
      </c>
      <c r="Y489" s="329"/>
      <c r="Z489" s="653"/>
      <c r="AA489" s="667">
        <f t="shared" si="217"/>
        <v>0</v>
      </c>
    </row>
    <row r="490" spans="2:27" ht="17.25" customHeight="1">
      <c r="B490" s="125">
        <v>9780717196968</v>
      </c>
      <c r="C490" s="360" t="s">
        <v>2115</v>
      </c>
      <c r="D490" s="661" t="s">
        <v>1768</v>
      </c>
      <c r="E490" s="361" t="s">
        <v>17</v>
      </c>
      <c r="F490" s="530" t="s">
        <v>37</v>
      </c>
      <c r="G490" s="139"/>
      <c r="H490" s="463"/>
      <c r="I490" s="225">
        <v>30.95</v>
      </c>
      <c r="J490" s="216"/>
      <c r="K490" s="195">
        <f t="shared" si="230"/>
        <v>30.95</v>
      </c>
      <c r="L490" s="226">
        <f t="shared" si="231"/>
        <v>0</v>
      </c>
      <c r="M490" s="218">
        <v>0</v>
      </c>
      <c r="N490" s="251">
        <f t="shared" si="232"/>
        <v>0</v>
      </c>
      <c r="O490" s="295"/>
      <c r="Q490" s="653"/>
      <c r="R490" s="667">
        <f t="shared" si="214"/>
        <v>0</v>
      </c>
      <c r="S490" s="329"/>
      <c r="T490" s="653"/>
      <c r="U490" s="667">
        <f t="shared" si="215"/>
        <v>0</v>
      </c>
      <c r="W490" s="653"/>
      <c r="X490" s="667">
        <f t="shared" si="216"/>
        <v>0</v>
      </c>
      <c r="Y490" s="329"/>
      <c r="Z490" s="653"/>
      <c r="AA490" s="667">
        <f t="shared" si="217"/>
        <v>0</v>
      </c>
    </row>
    <row r="491" spans="2:27" ht="17.25" customHeight="1">
      <c r="B491" s="125">
        <v>9780717196944</v>
      </c>
      <c r="C491" s="360" t="s">
        <v>372</v>
      </c>
      <c r="D491" s="661" t="s">
        <v>1768</v>
      </c>
      <c r="E491" s="361" t="s">
        <v>17</v>
      </c>
      <c r="F491" s="530" t="s">
        <v>37</v>
      </c>
      <c r="G491" s="139"/>
      <c r="H491" s="463"/>
      <c r="I491" s="225">
        <v>10.75</v>
      </c>
      <c r="J491" s="216"/>
      <c r="K491" s="195">
        <f t="shared" si="230"/>
        <v>10.75</v>
      </c>
      <c r="L491" s="226">
        <f t="shared" si="231"/>
        <v>0</v>
      </c>
      <c r="M491" s="218">
        <v>0</v>
      </c>
      <c r="N491" s="251">
        <f t="shared" si="232"/>
        <v>0</v>
      </c>
      <c r="O491" s="295"/>
      <c r="Q491" s="653"/>
      <c r="R491" s="667">
        <f t="shared" si="214"/>
        <v>0</v>
      </c>
      <c r="S491" s="329"/>
      <c r="T491" s="653"/>
      <c r="U491" s="667">
        <f t="shared" si="215"/>
        <v>0</v>
      </c>
      <c r="W491" s="653"/>
      <c r="X491" s="667">
        <f t="shared" si="216"/>
        <v>0</v>
      </c>
      <c r="Y491" s="329"/>
      <c r="Z491" s="653"/>
      <c r="AA491" s="667">
        <f t="shared" si="217"/>
        <v>0</v>
      </c>
    </row>
    <row r="492" spans="2:27" ht="17.25" customHeight="1">
      <c r="B492" s="125">
        <v>9780717172283</v>
      </c>
      <c r="C492" s="360" t="s">
        <v>2116</v>
      </c>
      <c r="D492" s="661" t="s">
        <v>1768</v>
      </c>
      <c r="E492" s="361" t="s">
        <v>17</v>
      </c>
      <c r="F492" s="530" t="s">
        <v>37</v>
      </c>
      <c r="G492" s="139"/>
      <c r="H492" s="463"/>
      <c r="I492" s="225">
        <v>32.950000000000003</v>
      </c>
      <c r="J492" s="216"/>
      <c r="K492" s="195">
        <f t="shared" si="230"/>
        <v>32.950000000000003</v>
      </c>
      <c r="L492" s="226">
        <f t="shared" si="231"/>
        <v>0</v>
      </c>
      <c r="M492" s="218">
        <v>0</v>
      </c>
      <c r="N492" s="251">
        <f t="shared" si="232"/>
        <v>0</v>
      </c>
      <c r="O492" s="295"/>
      <c r="Q492" s="653"/>
      <c r="R492" s="667">
        <f t="shared" si="214"/>
        <v>0</v>
      </c>
      <c r="S492" s="329"/>
      <c r="T492" s="653"/>
      <c r="U492" s="667">
        <f t="shared" si="215"/>
        <v>0</v>
      </c>
      <c r="W492" s="653"/>
      <c r="X492" s="667">
        <f t="shared" si="216"/>
        <v>0</v>
      </c>
      <c r="Y492" s="329"/>
      <c r="Z492" s="653"/>
      <c r="AA492" s="667">
        <f t="shared" si="217"/>
        <v>0</v>
      </c>
    </row>
    <row r="493" spans="2:27" ht="17.25" customHeight="1">
      <c r="B493" s="125">
        <v>9780717172290</v>
      </c>
      <c r="C493" s="360" t="s">
        <v>373</v>
      </c>
      <c r="D493" s="661" t="s">
        <v>1768</v>
      </c>
      <c r="E493" s="361" t="s">
        <v>17</v>
      </c>
      <c r="F493" s="530" t="s">
        <v>37</v>
      </c>
      <c r="G493" s="139"/>
      <c r="H493" s="463"/>
      <c r="I493" s="225">
        <v>3.5</v>
      </c>
      <c r="J493" s="216"/>
      <c r="K493" s="195">
        <f t="shared" si="230"/>
        <v>3.5</v>
      </c>
      <c r="L493" s="226">
        <f t="shared" si="231"/>
        <v>0</v>
      </c>
      <c r="M493" s="218">
        <v>0</v>
      </c>
      <c r="N493" s="251">
        <f t="shared" si="232"/>
        <v>0</v>
      </c>
      <c r="O493" s="295"/>
      <c r="Q493" s="653"/>
      <c r="R493" s="667">
        <f t="shared" si="214"/>
        <v>0</v>
      </c>
      <c r="S493" s="329"/>
      <c r="T493" s="653"/>
      <c r="U493" s="667">
        <f t="shared" si="215"/>
        <v>0</v>
      </c>
      <c r="W493" s="653"/>
      <c r="X493" s="667">
        <f t="shared" si="216"/>
        <v>0</v>
      </c>
      <c r="Y493" s="329"/>
      <c r="Z493" s="653"/>
      <c r="AA493" s="667">
        <f t="shared" si="217"/>
        <v>0</v>
      </c>
    </row>
    <row r="494" spans="2:27" ht="17.25" customHeight="1">
      <c r="B494" s="125">
        <v>9780717180219</v>
      </c>
      <c r="C494" s="360" t="s">
        <v>2117</v>
      </c>
      <c r="D494" s="661" t="s">
        <v>1768</v>
      </c>
      <c r="E494" s="361" t="s">
        <v>17</v>
      </c>
      <c r="F494" s="530" t="s">
        <v>37</v>
      </c>
      <c r="G494" s="139"/>
      <c r="H494" s="463"/>
      <c r="I494" s="225">
        <v>32.950000000000003</v>
      </c>
      <c r="J494" s="216"/>
      <c r="K494" s="195">
        <f t="shared" si="230"/>
        <v>32.950000000000003</v>
      </c>
      <c r="L494" s="226">
        <f t="shared" si="231"/>
        <v>0</v>
      </c>
      <c r="M494" s="218">
        <v>0</v>
      </c>
      <c r="N494" s="251">
        <f t="shared" si="232"/>
        <v>0</v>
      </c>
      <c r="O494" s="295"/>
      <c r="Q494" s="653"/>
      <c r="R494" s="667">
        <f t="shared" si="214"/>
        <v>0</v>
      </c>
      <c r="S494" s="329"/>
      <c r="T494" s="653"/>
      <c r="U494" s="667">
        <f t="shared" si="215"/>
        <v>0</v>
      </c>
      <c r="W494" s="653"/>
      <c r="X494" s="667">
        <f t="shared" si="216"/>
        <v>0</v>
      </c>
      <c r="Y494" s="329"/>
      <c r="Z494" s="653"/>
      <c r="AA494" s="667">
        <f t="shared" si="217"/>
        <v>0</v>
      </c>
    </row>
    <row r="495" spans="2:27" ht="17.25" customHeight="1">
      <c r="B495" s="125">
        <v>9780717180233</v>
      </c>
      <c r="C495" s="378" t="s">
        <v>374</v>
      </c>
      <c r="D495" s="661" t="s">
        <v>1768</v>
      </c>
      <c r="E495" s="361" t="s">
        <v>17</v>
      </c>
      <c r="F495" s="530" t="s">
        <v>37</v>
      </c>
      <c r="G495" s="139"/>
      <c r="H495" s="463"/>
      <c r="I495" s="225">
        <v>7.95</v>
      </c>
      <c r="J495" s="216"/>
      <c r="K495" s="195">
        <f t="shared" si="230"/>
        <v>7.95</v>
      </c>
      <c r="L495" s="226">
        <f t="shared" si="231"/>
        <v>0</v>
      </c>
      <c r="M495" s="218">
        <v>0</v>
      </c>
      <c r="N495" s="251">
        <f t="shared" si="232"/>
        <v>0</v>
      </c>
      <c r="O495" s="295"/>
      <c r="Q495" s="653"/>
      <c r="R495" s="667">
        <f t="shared" si="214"/>
        <v>0</v>
      </c>
      <c r="S495" s="329"/>
      <c r="T495" s="653"/>
      <c r="U495" s="667">
        <f t="shared" si="215"/>
        <v>0</v>
      </c>
      <c r="W495" s="653"/>
      <c r="X495" s="667">
        <f t="shared" si="216"/>
        <v>0</v>
      </c>
      <c r="Y495" s="329"/>
      <c r="Z495" s="653"/>
      <c r="AA495" s="667">
        <f t="shared" si="217"/>
        <v>0</v>
      </c>
    </row>
    <row r="496" spans="2:27" ht="17.25" customHeight="1">
      <c r="B496" s="125">
        <v>9780717194131</v>
      </c>
      <c r="C496" s="359" t="s">
        <v>393</v>
      </c>
      <c r="D496" s="661" t="s">
        <v>1768</v>
      </c>
      <c r="E496" s="361" t="s">
        <v>25</v>
      </c>
      <c r="F496" s="362" t="s">
        <v>37</v>
      </c>
      <c r="G496" s="139"/>
      <c r="H496" s="463"/>
      <c r="I496" s="225">
        <v>10.95</v>
      </c>
      <c r="J496" s="216"/>
      <c r="K496" s="195">
        <f t="shared" si="230"/>
        <v>10.95</v>
      </c>
      <c r="L496" s="226">
        <f t="shared" si="231"/>
        <v>0</v>
      </c>
      <c r="M496" s="218">
        <v>0</v>
      </c>
      <c r="N496" s="251">
        <f t="shared" si="232"/>
        <v>0</v>
      </c>
      <c r="O496" s="295"/>
      <c r="Q496" s="653"/>
      <c r="R496" s="667">
        <f t="shared" si="214"/>
        <v>0</v>
      </c>
      <c r="S496" s="329"/>
      <c r="T496" s="653"/>
      <c r="U496" s="667">
        <f t="shared" si="215"/>
        <v>0</v>
      </c>
      <c r="W496" s="653"/>
      <c r="X496" s="667">
        <f t="shared" si="216"/>
        <v>0</v>
      </c>
      <c r="Y496" s="329"/>
      <c r="Z496" s="653"/>
      <c r="AA496" s="667">
        <f t="shared" si="217"/>
        <v>0</v>
      </c>
    </row>
    <row r="497" spans="2:27" ht="17.25" customHeight="1">
      <c r="B497" s="125">
        <v>9781909417939</v>
      </c>
      <c r="C497" s="360" t="s">
        <v>375</v>
      </c>
      <c r="D497" s="661" t="s">
        <v>1768</v>
      </c>
      <c r="E497" s="361" t="s">
        <v>17</v>
      </c>
      <c r="F497" s="530" t="s">
        <v>41</v>
      </c>
      <c r="G497" s="139" t="s">
        <v>376</v>
      </c>
      <c r="H497" s="463"/>
      <c r="I497" s="225">
        <v>29.99</v>
      </c>
      <c r="J497" s="216"/>
      <c r="K497" s="195">
        <f t="shared" si="230"/>
        <v>29.99</v>
      </c>
      <c r="L497" s="226">
        <f t="shared" si="231"/>
        <v>0</v>
      </c>
      <c r="M497" s="218">
        <v>0</v>
      </c>
      <c r="N497" s="251">
        <f t="shared" si="232"/>
        <v>0</v>
      </c>
      <c r="O497" s="295"/>
      <c r="Q497" s="653"/>
      <c r="R497" s="667">
        <f t="shared" si="214"/>
        <v>0</v>
      </c>
      <c r="S497" s="329"/>
      <c r="T497" s="653"/>
      <c r="U497" s="667">
        <f t="shared" si="215"/>
        <v>0</v>
      </c>
      <c r="W497" s="653"/>
      <c r="X497" s="667">
        <f t="shared" si="216"/>
        <v>0</v>
      </c>
      <c r="Y497" s="329"/>
      <c r="Z497" s="653"/>
      <c r="AA497" s="667">
        <f t="shared" si="217"/>
        <v>0</v>
      </c>
    </row>
    <row r="498" spans="2:27" ht="17.25" customHeight="1">
      <c r="B498" s="125">
        <v>9781909417922</v>
      </c>
      <c r="C498" s="360" t="s">
        <v>377</v>
      </c>
      <c r="D498" s="661" t="s">
        <v>1768</v>
      </c>
      <c r="E498" s="361" t="s">
        <v>25</v>
      </c>
      <c r="F498" s="139" t="s">
        <v>41</v>
      </c>
      <c r="G498" s="139" t="s">
        <v>378</v>
      </c>
      <c r="H498" s="463"/>
      <c r="I498" s="225">
        <v>7.99</v>
      </c>
      <c r="J498" s="216"/>
      <c r="K498" s="195">
        <f t="shared" si="230"/>
        <v>7.99</v>
      </c>
      <c r="L498" s="226">
        <f t="shared" si="231"/>
        <v>0</v>
      </c>
      <c r="M498" s="218">
        <v>0</v>
      </c>
      <c r="N498" s="251">
        <f t="shared" si="232"/>
        <v>0</v>
      </c>
      <c r="O498" s="295"/>
      <c r="Q498" s="653"/>
      <c r="R498" s="667">
        <f t="shared" si="214"/>
        <v>0</v>
      </c>
      <c r="S498" s="329"/>
      <c r="T498" s="653"/>
      <c r="U498" s="667">
        <f t="shared" si="215"/>
        <v>0</v>
      </c>
      <c r="W498" s="653"/>
      <c r="X498" s="667">
        <f t="shared" si="216"/>
        <v>0</v>
      </c>
      <c r="Y498" s="329"/>
      <c r="Z498" s="653"/>
      <c r="AA498" s="667">
        <f t="shared" si="217"/>
        <v>0</v>
      </c>
    </row>
    <row r="499" spans="2:27" ht="17.25" customHeight="1">
      <c r="B499" s="125">
        <v>9781909417755</v>
      </c>
      <c r="C499" s="360" t="s">
        <v>379</v>
      </c>
      <c r="D499" s="661" t="s">
        <v>1768</v>
      </c>
      <c r="E499" s="361" t="s">
        <v>17</v>
      </c>
      <c r="F499" s="139" t="s">
        <v>41</v>
      </c>
      <c r="G499" s="139" t="s">
        <v>380</v>
      </c>
      <c r="H499" s="463"/>
      <c r="I499" s="225">
        <v>25.99</v>
      </c>
      <c r="J499" s="216"/>
      <c r="K499" s="195">
        <f t="shared" si="230"/>
        <v>25.99</v>
      </c>
      <c r="L499" s="226">
        <f t="shared" si="231"/>
        <v>0</v>
      </c>
      <c r="M499" s="218">
        <v>0</v>
      </c>
      <c r="N499" s="251">
        <f t="shared" si="232"/>
        <v>0</v>
      </c>
      <c r="O499" s="295"/>
      <c r="Q499" s="653"/>
      <c r="R499" s="667">
        <f t="shared" si="214"/>
        <v>0</v>
      </c>
      <c r="S499" s="329"/>
      <c r="T499" s="653"/>
      <c r="U499" s="667">
        <f t="shared" si="215"/>
        <v>0</v>
      </c>
      <c r="W499" s="653"/>
      <c r="X499" s="667">
        <f t="shared" si="216"/>
        <v>0</v>
      </c>
      <c r="Y499" s="329"/>
      <c r="Z499" s="653"/>
      <c r="AA499" s="667">
        <f t="shared" si="217"/>
        <v>0</v>
      </c>
    </row>
    <row r="500" spans="2:27" ht="17.25" customHeight="1">
      <c r="B500" s="125">
        <v>9781909417021</v>
      </c>
      <c r="C500" s="360" t="s">
        <v>381</v>
      </c>
      <c r="D500" s="661" t="s">
        <v>1768</v>
      </c>
      <c r="E500" s="361" t="s">
        <v>25</v>
      </c>
      <c r="F500" s="139" t="s">
        <v>41</v>
      </c>
      <c r="G500" s="139" t="s">
        <v>382</v>
      </c>
      <c r="H500" s="463"/>
      <c r="I500" s="225">
        <v>7.99</v>
      </c>
      <c r="J500" s="216"/>
      <c r="K500" s="195">
        <f t="shared" si="230"/>
        <v>7.99</v>
      </c>
      <c r="L500" s="226">
        <f t="shared" si="231"/>
        <v>0</v>
      </c>
      <c r="M500" s="218">
        <v>0</v>
      </c>
      <c r="N500" s="251">
        <f t="shared" si="232"/>
        <v>0</v>
      </c>
      <c r="O500" s="295"/>
      <c r="Q500" s="653"/>
      <c r="R500" s="667">
        <f t="shared" si="214"/>
        <v>0</v>
      </c>
      <c r="S500" s="329"/>
      <c r="T500" s="653"/>
      <c r="U500" s="667">
        <f t="shared" si="215"/>
        <v>0</v>
      </c>
      <c r="W500" s="653"/>
      <c r="X500" s="667">
        <f t="shared" si="216"/>
        <v>0</v>
      </c>
      <c r="Y500" s="329"/>
      <c r="Z500" s="653"/>
      <c r="AA500" s="667">
        <f t="shared" si="217"/>
        <v>0</v>
      </c>
    </row>
    <row r="501" spans="2:27" ht="17.25" customHeight="1">
      <c r="B501" s="125"/>
      <c r="C501" s="360" t="s">
        <v>2616</v>
      </c>
      <c r="D501" s="661" t="s">
        <v>1768</v>
      </c>
      <c r="E501" s="361" t="s">
        <v>1583</v>
      </c>
      <c r="F501" s="139" t="s">
        <v>2189</v>
      </c>
      <c r="G501" s="139"/>
      <c r="H501" s="463"/>
      <c r="I501" s="225">
        <v>9.5</v>
      </c>
      <c r="J501" s="216"/>
      <c r="K501" s="195">
        <f t="shared" ref="K501" si="233">I501-(I501*J501)</f>
        <v>9.5</v>
      </c>
      <c r="L501" s="226">
        <f t="shared" ref="L501" si="234">K501*H501</f>
        <v>0</v>
      </c>
      <c r="M501" s="218">
        <v>0</v>
      </c>
      <c r="N501" s="251">
        <f t="shared" ref="N501" si="235">L501+(L501*M501)</f>
        <v>0</v>
      </c>
      <c r="O501" s="295"/>
      <c r="Q501" s="653"/>
      <c r="R501" s="667">
        <f t="shared" si="214"/>
        <v>0</v>
      </c>
      <c r="S501" s="329"/>
      <c r="T501" s="653"/>
      <c r="U501" s="667">
        <f t="shared" si="215"/>
        <v>0</v>
      </c>
      <c r="W501" s="653"/>
      <c r="X501" s="667">
        <f t="shared" si="216"/>
        <v>0</v>
      </c>
      <c r="Y501" s="329"/>
      <c r="Z501" s="653"/>
      <c r="AA501" s="667">
        <f t="shared" si="217"/>
        <v>0</v>
      </c>
    </row>
    <row r="502" spans="2:27" s="329" customFormat="1" ht="17.25" customHeight="1">
      <c r="B502" s="86"/>
      <c r="C502" s="131" t="s">
        <v>189</v>
      </c>
      <c r="D502" s="131"/>
      <c r="E502" s="129"/>
      <c r="F502" s="84"/>
      <c r="G502" s="85"/>
      <c r="H502" s="463"/>
      <c r="I502" s="222"/>
      <c r="J502" s="216"/>
      <c r="K502" s="302">
        <f t="shared" si="230"/>
        <v>0</v>
      </c>
      <c r="L502" s="303">
        <f t="shared" si="231"/>
        <v>0</v>
      </c>
      <c r="M502" s="218">
        <v>0</v>
      </c>
      <c r="N502" s="304">
        <f t="shared" si="232"/>
        <v>0</v>
      </c>
      <c r="O502" s="295"/>
      <c r="Q502" s="653"/>
      <c r="R502" s="667">
        <f t="shared" si="214"/>
        <v>0</v>
      </c>
      <c r="T502" s="653"/>
      <c r="U502" s="667">
        <f t="shared" si="215"/>
        <v>0</v>
      </c>
      <c r="W502" s="653"/>
      <c r="X502" s="667">
        <f t="shared" si="216"/>
        <v>0</v>
      </c>
      <c r="Z502" s="653"/>
      <c r="AA502" s="667">
        <f t="shared" si="217"/>
        <v>0</v>
      </c>
    </row>
    <row r="503" spans="2:27" s="329" customFormat="1" ht="17.25" customHeight="1">
      <c r="B503" s="117"/>
      <c r="C503" s="308"/>
      <c r="D503" s="131"/>
      <c r="E503" s="150"/>
      <c r="F503" s="84"/>
      <c r="G503" s="79"/>
      <c r="H503" s="463"/>
      <c r="I503" s="299"/>
      <c r="J503" s="216"/>
      <c r="K503" s="302">
        <f t="shared" ref="K503:K504" si="236">I503-(I503*J503)</f>
        <v>0</v>
      </c>
      <c r="L503" s="303">
        <f t="shared" ref="L503:L504" si="237">K503*H503</f>
        <v>0</v>
      </c>
      <c r="M503" s="218">
        <v>0</v>
      </c>
      <c r="N503" s="304">
        <f t="shared" ref="N503:N504" si="238">L503+(L503*M503)</f>
        <v>0</v>
      </c>
      <c r="O503" s="295"/>
      <c r="Q503" s="653"/>
      <c r="R503" s="667">
        <f t="shared" si="214"/>
        <v>0</v>
      </c>
      <c r="T503" s="653"/>
      <c r="U503" s="667">
        <f t="shared" si="215"/>
        <v>0</v>
      </c>
      <c r="W503" s="653"/>
      <c r="X503" s="667">
        <f t="shared" si="216"/>
        <v>0</v>
      </c>
      <c r="Z503" s="653"/>
      <c r="AA503" s="667">
        <f t="shared" si="217"/>
        <v>0</v>
      </c>
    </row>
    <row r="504" spans="2:27" s="329" customFormat="1" ht="17.25" customHeight="1">
      <c r="B504" s="117"/>
      <c r="C504" s="308"/>
      <c r="D504" s="131"/>
      <c r="E504" s="150"/>
      <c r="F504" s="84"/>
      <c r="G504" s="79"/>
      <c r="H504" s="463"/>
      <c r="I504" s="299"/>
      <c r="J504" s="216"/>
      <c r="K504" s="302">
        <f t="shared" si="236"/>
        <v>0</v>
      </c>
      <c r="L504" s="303">
        <f t="shared" si="237"/>
        <v>0</v>
      </c>
      <c r="M504" s="218">
        <v>0</v>
      </c>
      <c r="N504" s="304">
        <f t="shared" si="238"/>
        <v>0</v>
      </c>
      <c r="O504" s="295"/>
      <c r="Q504" s="653"/>
      <c r="R504" s="667">
        <f t="shared" si="214"/>
        <v>0</v>
      </c>
      <c r="T504" s="653"/>
      <c r="U504" s="667">
        <f t="shared" si="215"/>
        <v>0</v>
      </c>
      <c r="W504" s="653"/>
      <c r="X504" s="667">
        <f t="shared" si="216"/>
        <v>0</v>
      </c>
      <c r="Z504" s="653"/>
      <c r="AA504" s="667">
        <f t="shared" si="217"/>
        <v>0</v>
      </c>
    </row>
    <row r="505" spans="2:27" s="329" customFormat="1" ht="17.25" customHeight="1">
      <c r="B505" s="117"/>
      <c r="C505" s="308"/>
      <c r="D505" s="131"/>
      <c r="E505" s="150"/>
      <c r="F505" s="84"/>
      <c r="G505" s="79"/>
      <c r="H505" s="463"/>
      <c r="I505" s="299"/>
      <c r="J505" s="216"/>
      <c r="K505" s="302">
        <f t="shared" ref="K505:K506" si="239">I505-(I505*J505)</f>
        <v>0</v>
      </c>
      <c r="L505" s="303">
        <f t="shared" ref="L505:L506" si="240">K505*H505</f>
        <v>0</v>
      </c>
      <c r="M505" s="218">
        <v>0</v>
      </c>
      <c r="N505" s="304">
        <f t="shared" ref="N505:N506" si="241">L505+(L505*M505)</f>
        <v>0</v>
      </c>
      <c r="O505" s="295"/>
      <c r="Q505" s="653"/>
      <c r="R505" s="667">
        <f t="shared" si="214"/>
        <v>0</v>
      </c>
      <c r="T505" s="653"/>
      <c r="U505" s="667">
        <f t="shared" si="215"/>
        <v>0</v>
      </c>
      <c r="W505" s="653"/>
      <c r="X505" s="667">
        <f t="shared" si="216"/>
        <v>0</v>
      </c>
      <c r="Z505" s="653"/>
      <c r="AA505" s="667">
        <f t="shared" si="217"/>
        <v>0</v>
      </c>
    </row>
    <row r="506" spans="2:27" s="329" customFormat="1" ht="17.25" customHeight="1">
      <c r="B506" s="117"/>
      <c r="C506" s="308"/>
      <c r="D506" s="131"/>
      <c r="E506" s="150"/>
      <c r="F506" s="84"/>
      <c r="G506" s="79"/>
      <c r="H506" s="463"/>
      <c r="I506" s="299"/>
      <c r="J506" s="216"/>
      <c r="K506" s="302">
        <f t="shared" si="239"/>
        <v>0</v>
      </c>
      <c r="L506" s="303">
        <f t="shared" si="240"/>
        <v>0</v>
      </c>
      <c r="M506" s="218">
        <v>0</v>
      </c>
      <c r="N506" s="304">
        <f t="shared" si="241"/>
        <v>0</v>
      </c>
      <c r="O506" s="295"/>
      <c r="Q506" s="653"/>
      <c r="R506" s="667">
        <f t="shared" ref="R506" si="242">IF(Q506="YES",$H506,0)</f>
        <v>0</v>
      </c>
      <c r="T506" s="653"/>
      <c r="U506" s="667">
        <f t="shared" ref="U506" si="243">IF(T506="YES",$H506,0)</f>
        <v>0</v>
      </c>
      <c r="W506" s="653"/>
      <c r="X506" s="667">
        <f t="shared" ref="X506" si="244">IF(W506="YES",$H506,0)</f>
        <v>0</v>
      </c>
      <c r="Z506" s="653"/>
      <c r="AA506" s="667">
        <f t="shared" ref="AA506" si="245">IF(Z506="YES",$H506,0)</f>
        <v>0</v>
      </c>
    </row>
    <row r="507" spans="2:27" s="329" customFormat="1" ht="17.25" customHeight="1">
      <c r="B507" s="474"/>
      <c r="C507" s="481" t="s">
        <v>1477</v>
      </c>
      <c r="D507" s="634"/>
      <c r="E507" s="471"/>
      <c r="F507" s="472"/>
      <c r="G507" s="473"/>
      <c r="H507" s="474"/>
      <c r="I507" s="475"/>
      <c r="J507" s="476"/>
      <c r="K507" s="477"/>
      <c r="L507" s="478"/>
      <c r="M507" s="479"/>
      <c r="N507" s="479"/>
      <c r="O507" s="480"/>
      <c r="Q507" s="809"/>
      <c r="S507" s="809"/>
      <c r="U507" s="809"/>
      <c r="W507" s="809"/>
    </row>
    <row r="508" spans="2:27" ht="17.25" customHeight="1">
      <c r="B508" s="142" t="s">
        <v>394</v>
      </c>
      <c r="C508" s="122"/>
      <c r="D508" s="143"/>
      <c r="E508" s="143"/>
      <c r="F508" s="122"/>
      <c r="G508" s="122"/>
      <c r="H508" s="261">
        <f>SUM(H442:H507)</f>
        <v>0</v>
      </c>
      <c r="I508" s="459"/>
      <c r="J508" s="192"/>
      <c r="K508" s="192"/>
      <c r="L508" s="227">
        <f>SUM(L442:L507)</f>
        <v>0</v>
      </c>
      <c r="M508" s="170"/>
      <c r="N508" s="239">
        <f>SUM(N442:N507)</f>
        <v>0</v>
      </c>
      <c r="O508" s="145"/>
      <c r="Q508" s="809"/>
      <c r="S508" s="809"/>
      <c r="U508" s="809"/>
      <c r="W508" s="809"/>
      <c r="X508" s="329"/>
      <c r="Y508" s="329"/>
      <c r="Z508" s="329"/>
      <c r="AA508" s="329"/>
    </row>
    <row r="509" spans="2:27" ht="17.25" customHeight="1">
      <c r="B509" s="5"/>
      <c r="C509" s="6"/>
      <c r="D509" s="6"/>
      <c r="E509" s="2"/>
      <c r="F509" s="37"/>
      <c r="G509" s="37"/>
      <c r="H509" s="263"/>
      <c r="M509" s="162"/>
      <c r="N509" s="162"/>
      <c r="O509" s="37"/>
      <c r="Q509" s="809"/>
      <c r="S509" s="809"/>
      <c r="U509" s="809"/>
      <c r="W509" s="809"/>
      <c r="X509" s="329"/>
      <c r="Y509" s="329"/>
      <c r="Z509" s="329"/>
      <c r="AA509" s="329"/>
    </row>
    <row r="510" spans="2:27" ht="30" customHeight="1">
      <c r="B510" s="754" t="s">
        <v>395</v>
      </c>
      <c r="C510" s="754"/>
      <c r="D510" s="754"/>
      <c r="E510" s="754"/>
      <c r="F510" s="754"/>
      <c r="G510" s="754"/>
      <c r="H510" s="754"/>
      <c r="I510" s="754"/>
      <c r="J510" s="754"/>
      <c r="K510" s="754"/>
      <c r="L510" s="754"/>
      <c r="M510" s="754"/>
      <c r="N510" s="754"/>
      <c r="O510" s="754"/>
      <c r="Q510" s="809"/>
      <c r="S510" s="809"/>
      <c r="U510" s="809"/>
      <c r="W510" s="809"/>
      <c r="X510" s="329"/>
      <c r="Y510" s="329"/>
      <c r="Z510" s="329"/>
      <c r="AA510" s="329"/>
    </row>
    <row r="511" spans="2:27" s="22" customFormat="1" ht="30" customHeight="1">
      <c r="B511" s="105" t="s">
        <v>10</v>
      </c>
      <c r="C511" s="165" t="s">
        <v>11</v>
      </c>
      <c r="D511" s="165" t="s">
        <v>1756</v>
      </c>
      <c r="E511" s="165" t="s">
        <v>12</v>
      </c>
      <c r="F511" s="166" t="s">
        <v>13</v>
      </c>
      <c r="G511" s="165" t="s">
        <v>14</v>
      </c>
      <c r="H511" s="260" t="s">
        <v>15</v>
      </c>
      <c r="I511" s="458" t="s">
        <v>1480</v>
      </c>
      <c r="J511" s="177" t="s">
        <v>1461</v>
      </c>
      <c r="K511" s="177" t="s">
        <v>1462</v>
      </c>
      <c r="L511" s="177" t="s">
        <v>1463</v>
      </c>
      <c r="M511" s="221" t="s">
        <v>1479</v>
      </c>
      <c r="N511" s="221" t="s">
        <v>1481</v>
      </c>
      <c r="O511" s="165" t="s">
        <v>1478</v>
      </c>
      <c r="Q511" s="757" t="s">
        <v>1753</v>
      </c>
      <c r="R511" s="758"/>
      <c r="S511" s="344"/>
      <c r="T511" s="757" t="s">
        <v>1754</v>
      </c>
      <c r="U511" s="758"/>
      <c r="V511" s="344"/>
      <c r="W511" s="757" t="s">
        <v>1755</v>
      </c>
      <c r="X511" s="758"/>
      <c r="Y511" s="344"/>
      <c r="Z511" s="759" t="s">
        <v>1500</v>
      </c>
      <c r="AA511" s="760"/>
    </row>
    <row r="512" spans="2:27" ht="17.25" customHeight="1">
      <c r="B512" s="125">
        <v>9781857918373</v>
      </c>
      <c r="C512" s="409" t="s">
        <v>425</v>
      </c>
      <c r="D512" s="366" t="s">
        <v>1770</v>
      </c>
      <c r="E512" s="488" t="s">
        <v>25</v>
      </c>
      <c r="F512" s="362" t="s">
        <v>91</v>
      </c>
      <c r="G512" s="366" t="s">
        <v>426</v>
      </c>
      <c r="H512" s="465"/>
      <c r="I512" s="410">
        <v>9.5</v>
      </c>
      <c r="J512" s="216"/>
      <c r="K512" s="195">
        <f t="shared" ref="K512:K539" si="246">I512-(I512*J512)</f>
        <v>9.5</v>
      </c>
      <c r="L512" s="226">
        <f t="shared" ref="L512:L539" si="247">K512*H512</f>
        <v>0</v>
      </c>
      <c r="M512" s="218">
        <v>0</v>
      </c>
      <c r="N512" s="251">
        <f t="shared" ref="N512:N531" si="248">L512+(L512*M512)</f>
        <v>0</v>
      </c>
      <c r="O512" s="295"/>
      <c r="Q512" s="653"/>
      <c r="R512" s="667">
        <f t="shared" ref="R512:R557" si="249">IF(Q512="YES",$H512,0)</f>
        <v>0</v>
      </c>
      <c r="S512" s="329"/>
      <c r="T512" s="653"/>
      <c r="U512" s="667">
        <f t="shared" ref="U512:U557" si="250">IF(T512="YES",$H512,0)</f>
        <v>0</v>
      </c>
      <c r="W512" s="653"/>
      <c r="X512" s="667">
        <f t="shared" ref="X512:X557" si="251">IF(W512="YES",$H512,0)</f>
        <v>0</v>
      </c>
      <c r="Y512" s="329"/>
      <c r="Z512" s="653"/>
      <c r="AA512" s="667">
        <f t="shared" ref="AA512:AA557" si="252">IF(Z512="YES",$H512,0)</f>
        <v>0</v>
      </c>
    </row>
    <row r="513" spans="2:27" ht="17.25" customHeight="1">
      <c r="B513" s="125">
        <v>9781859717246</v>
      </c>
      <c r="C513" s="409" t="s">
        <v>427</v>
      </c>
      <c r="D513" s="366" t="s">
        <v>1770</v>
      </c>
      <c r="E513" s="488" t="s">
        <v>25</v>
      </c>
      <c r="F513" s="362" t="s">
        <v>91</v>
      </c>
      <c r="G513" s="366" t="s">
        <v>428</v>
      </c>
      <c r="H513" s="465"/>
      <c r="I513" s="410">
        <v>7.5</v>
      </c>
      <c r="J513" s="216"/>
      <c r="K513" s="195">
        <f t="shared" si="246"/>
        <v>7.5</v>
      </c>
      <c r="L513" s="226">
        <f t="shared" si="247"/>
        <v>0</v>
      </c>
      <c r="M513" s="218">
        <v>0</v>
      </c>
      <c r="N513" s="251">
        <f t="shared" si="248"/>
        <v>0</v>
      </c>
      <c r="O513" s="295"/>
      <c r="Q513" s="653"/>
      <c r="R513" s="667">
        <f t="shared" si="249"/>
        <v>0</v>
      </c>
      <c r="S513" s="329"/>
      <c r="T513" s="653"/>
      <c r="U513" s="667">
        <f t="shared" si="250"/>
        <v>0</v>
      </c>
      <c r="W513" s="653"/>
      <c r="X513" s="667">
        <f t="shared" si="251"/>
        <v>0</v>
      </c>
      <c r="Y513" s="329"/>
      <c r="Z513" s="653"/>
      <c r="AA513" s="667">
        <f t="shared" si="252"/>
        <v>0</v>
      </c>
    </row>
    <row r="514" spans="2:27" ht="17.25" customHeight="1">
      <c r="B514" s="125">
        <v>9781857914467</v>
      </c>
      <c r="C514" s="409" t="s">
        <v>429</v>
      </c>
      <c r="D514" s="366" t="s">
        <v>1770</v>
      </c>
      <c r="E514" s="488" t="s">
        <v>25</v>
      </c>
      <c r="F514" s="362" t="s">
        <v>91</v>
      </c>
      <c r="G514" s="366" t="s">
        <v>430</v>
      </c>
      <c r="H514" s="465"/>
      <c r="I514" s="410">
        <v>5.5</v>
      </c>
      <c r="J514" s="216"/>
      <c r="K514" s="195">
        <f t="shared" si="246"/>
        <v>5.5</v>
      </c>
      <c r="L514" s="226">
        <f t="shared" si="247"/>
        <v>0</v>
      </c>
      <c r="M514" s="218">
        <v>0</v>
      </c>
      <c r="N514" s="251">
        <f t="shared" si="248"/>
        <v>0</v>
      </c>
      <c r="O514" s="295"/>
      <c r="Q514" s="653"/>
      <c r="R514" s="667">
        <f t="shared" si="249"/>
        <v>0</v>
      </c>
      <c r="S514" s="329"/>
      <c r="T514" s="653"/>
      <c r="U514" s="667">
        <f t="shared" si="250"/>
        <v>0</v>
      </c>
      <c r="W514" s="653"/>
      <c r="X514" s="667">
        <f t="shared" si="251"/>
        <v>0</v>
      </c>
      <c r="Y514" s="329"/>
      <c r="Z514" s="653"/>
      <c r="AA514" s="667">
        <f t="shared" si="252"/>
        <v>0</v>
      </c>
    </row>
    <row r="515" spans="2:27" ht="17.25" customHeight="1">
      <c r="B515" s="94">
        <v>9781857913590</v>
      </c>
      <c r="C515" s="409" t="s">
        <v>431</v>
      </c>
      <c r="D515" s="366" t="s">
        <v>1770</v>
      </c>
      <c r="E515" s="488" t="s">
        <v>25</v>
      </c>
      <c r="F515" s="362" t="s">
        <v>91</v>
      </c>
      <c r="G515" s="366" t="s">
        <v>432</v>
      </c>
      <c r="H515" s="465"/>
      <c r="I515" s="410">
        <v>9</v>
      </c>
      <c r="J515" s="216"/>
      <c r="K515" s="195">
        <f t="shared" si="246"/>
        <v>9</v>
      </c>
      <c r="L515" s="226">
        <f t="shared" si="247"/>
        <v>0</v>
      </c>
      <c r="M515" s="218">
        <v>0</v>
      </c>
      <c r="N515" s="251">
        <f t="shared" si="248"/>
        <v>0</v>
      </c>
      <c r="O515" s="295"/>
      <c r="Q515" s="653"/>
      <c r="R515" s="667">
        <f t="shared" si="249"/>
        <v>0</v>
      </c>
      <c r="S515" s="329"/>
      <c r="T515" s="653"/>
      <c r="U515" s="667">
        <f t="shared" si="250"/>
        <v>0</v>
      </c>
      <c r="W515" s="653"/>
      <c r="X515" s="667">
        <f t="shared" si="251"/>
        <v>0</v>
      </c>
      <c r="Y515" s="329"/>
      <c r="Z515" s="653"/>
      <c r="AA515" s="667">
        <f t="shared" si="252"/>
        <v>0</v>
      </c>
    </row>
    <row r="516" spans="2:27" ht="17.25" customHeight="1">
      <c r="B516" s="125">
        <v>9781857914757</v>
      </c>
      <c r="C516" s="409" t="s">
        <v>433</v>
      </c>
      <c r="D516" s="366" t="s">
        <v>1770</v>
      </c>
      <c r="E516" s="488" t="s">
        <v>25</v>
      </c>
      <c r="F516" s="362" t="s">
        <v>91</v>
      </c>
      <c r="G516" s="366" t="s">
        <v>434</v>
      </c>
      <c r="H516" s="465"/>
      <c r="I516" s="410">
        <v>9.5</v>
      </c>
      <c r="J516" s="216"/>
      <c r="K516" s="195">
        <f t="shared" si="246"/>
        <v>9.5</v>
      </c>
      <c r="L516" s="226">
        <f t="shared" si="247"/>
        <v>0</v>
      </c>
      <c r="M516" s="218">
        <v>0</v>
      </c>
      <c r="N516" s="251">
        <f t="shared" si="248"/>
        <v>0</v>
      </c>
      <c r="O516" s="295"/>
      <c r="Q516" s="653"/>
      <c r="R516" s="667">
        <f t="shared" si="249"/>
        <v>0</v>
      </c>
      <c r="S516" s="329"/>
      <c r="T516" s="653"/>
      <c r="U516" s="667">
        <f t="shared" si="250"/>
        <v>0</v>
      </c>
      <c r="W516" s="653"/>
      <c r="X516" s="667">
        <f t="shared" si="251"/>
        <v>0</v>
      </c>
      <c r="Y516" s="329"/>
      <c r="Z516" s="653"/>
      <c r="AA516" s="667">
        <f t="shared" si="252"/>
        <v>0</v>
      </c>
    </row>
    <row r="517" spans="2:27" ht="17.25" customHeight="1">
      <c r="B517" s="125" t="s">
        <v>396</v>
      </c>
      <c r="C517" s="360" t="s">
        <v>397</v>
      </c>
      <c r="D517" s="366" t="s">
        <v>1770</v>
      </c>
      <c r="E517" s="488" t="s">
        <v>17</v>
      </c>
      <c r="F517" s="139" t="s">
        <v>18</v>
      </c>
      <c r="G517" s="139">
        <v>25511</v>
      </c>
      <c r="H517" s="463"/>
      <c r="I517" s="225">
        <v>35.4</v>
      </c>
      <c r="J517" s="216"/>
      <c r="K517" s="195">
        <f t="shared" si="246"/>
        <v>35.4</v>
      </c>
      <c r="L517" s="226">
        <f t="shared" si="247"/>
        <v>0</v>
      </c>
      <c r="M517" s="218">
        <v>0</v>
      </c>
      <c r="N517" s="251">
        <f t="shared" si="248"/>
        <v>0</v>
      </c>
      <c r="O517" s="295"/>
      <c r="Q517" s="653"/>
      <c r="R517" s="667">
        <f t="shared" si="249"/>
        <v>0</v>
      </c>
      <c r="S517" s="329"/>
      <c r="T517" s="653"/>
      <c r="U517" s="667">
        <f t="shared" si="250"/>
        <v>0</v>
      </c>
      <c r="W517" s="653"/>
      <c r="X517" s="667">
        <f t="shared" si="251"/>
        <v>0</v>
      </c>
      <c r="Y517" s="329"/>
      <c r="Z517" s="653"/>
      <c r="AA517" s="667">
        <f t="shared" si="252"/>
        <v>0</v>
      </c>
    </row>
    <row r="518" spans="2:27" ht="17.25" customHeight="1">
      <c r="B518" s="125">
        <v>9780714425504</v>
      </c>
      <c r="C518" s="360" t="s">
        <v>398</v>
      </c>
      <c r="D518" s="366" t="s">
        <v>1770</v>
      </c>
      <c r="E518" s="488" t="s">
        <v>25</v>
      </c>
      <c r="F518" s="139" t="s">
        <v>18</v>
      </c>
      <c r="G518" s="139">
        <v>25504</v>
      </c>
      <c r="H518" s="463"/>
      <c r="I518" s="225">
        <v>12.7</v>
      </c>
      <c r="J518" s="216"/>
      <c r="K518" s="195">
        <f t="shared" si="246"/>
        <v>12.7</v>
      </c>
      <c r="L518" s="226">
        <f t="shared" si="247"/>
        <v>0</v>
      </c>
      <c r="M518" s="218">
        <v>0</v>
      </c>
      <c r="N518" s="251">
        <f t="shared" si="248"/>
        <v>0</v>
      </c>
      <c r="O518" s="295"/>
      <c r="Q518" s="653"/>
      <c r="R518" s="667">
        <f t="shared" si="249"/>
        <v>0</v>
      </c>
      <c r="S518" s="329"/>
      <c r="T518" s="653"/>
      <c r="U518" s="667">
        <f t="shared" si="250"/>
        <v>0</v>
      </c>
      <c r="W518" s="653"/>
      <c r="X518" s="667">
        <f t="shared" si="251"/>
        <v>0</v>
      </c>
      <c r="Y518" s="329"/>
      <c r="Z518" s="653"/>
      <c r="AA518" s="667">
        <f t="shared" si="252"/>
        <v>0</v>
      </c>
    </row>
    <row r="519" spans="2:27" s="14" customFormat="1" ht="17.25" customHeight="1">
      <c r="B519" s="125">
        <v>9780714426600</v>
      </c>
      <c r="C519" s="360" t="s">
        <v>399</v>
      </c>
      <c r="D519" s="366" t="s">
        <v>1770</v>
      </c>
      <c r="E519" s="488" t="s">
        <v>25</v>
      </c>
      <c r="F519" s="139" t="s">
        <v>18</v>
      </c>
      <c r="G519" s="139">
        <v>26600</v>
      </c>
      <c r="H519" s="463"/>
      <c r="I519" s="225">
        <v>50</v>
      </c>
      <c r="J519" s="216"/>
      <c r="K519" s="195">
        <f t="shared" si="246"/>
        <v>50</v>
      </c>
      <c r="L519" s="226">
        <f t="shared" si="247"/>
        <v>0</v>
      </c>
      <c r="M519" s="218">
        <v>0</v>
      </c>
      <c r="N519" s="251">
        <f t="shared" si="248"/>
        <v>0</v>
      </c>
      <c r="O519" s="295"/>
      <c r="Q519" s="653"/>
      <c r="R519" s="667">
        <f t="shared" si="249"/>
        <v>0</v>
      </c>
      <c r="S519" s="329"/>
      <c r="T519" s="653"/>
      <c r="U519" s="667">
        <f t="shared" si="250"/>
        <v>0</v>
      </c>
      <c r="V519" s="329"/>
      <c r="W519" s="653"/>
      <c r="X519" s="667">
        <f t="shared" si="251"/>
        <v>0</v>
      </c>
      <c r="Y519" s="329"/>
      <c r="Z519" s="653"/>
      <c r="AA519" s="667">
        <f t="shared" si="252"/>
        <v>0</v>
      </c>
    </row>
    <row r="520" spans="2:27" s="14" customFormat="1" ht="17.25" customHeight="1">
      <c r="B520" s="125">
        <v>9781845369415</v>
      </c>
      <c r="C520" s="360" t="s">
        <v>1691</v>
      </c>
      <c r="D520" s="366" t="s">
        <v>1770</v>
      </c>
      <c r="E520" s="488" t="s">
        <v>25</v>
      </c>
      <c r="F520" s="59" t="s">
        <v>54</v>
      </c>
      <c r="G520" s="139" t="s">
        <v>424</v>
      </c>
      <c r="H520" s="463"/>
      <c r="I520" s="225">
        <v>9.5</v>
      </c>
      <c r="J520" s="216"/>
      <c r="K520" s="195">
        <f t="shared" si="246"/>
        <v>9.5</v>
      </c>
      <c r="L520" s="226">
        <f t="shared" si="247"/>
        <v>0</v>
      </c>
      <c r="M520" s="218">
        <v>0</v>
      </c>
      <c r="N520" s="251">
        <f t="shared" si="248"/>
        <v>0</v>
      </c>
      <c r="O520" s="295"/>
      <c r="Q520" s="653"/>
      <c r="R520" s="667">
        <f t="shared" si="249"/>
        <v>0</v>
      </c>
      <c r="S520" s="329"/>
      <c r="T520" s="653"/>
      <c r="U520" s="667">
        <f t="shared" si="250"/>
        <v>0</v>
      </c>
      <c r="V520" s="329"/>
      <c r="W520" s="653"/>
      <c r="X520" s="667">
        <f t="shared" si="251"/>
        <v>0</v>
      </c>
      <c r="Y520" s="329"/>
      <c r="Z520" s="653"/>
      <c r="AA520" s="667">
        <f t="shared" si="252"/>
        <v>0</v>
      </c>
    </row>
    <row r="521" spans="2:27" ht="17.25" customHeight="1">
      <c r="B521" s="125">
        <v>9781802302028</v>
      </c>
      <c r="C521" s="360" t="s">
        <v>2159</v>
      </c>
      <c r="D521" s="366" t="s">
        <v>1770</v>
      </c>
      <c r="E521" s="488" t="s">
        <v>17</v>
      </c>
      <c r="F521" s="59" t="s">
        <v>54</v>
      </c>
      <c r="G521" s="139" t="s">
        <v>435</v>
      </c>
      <c r="H521" s="463"/>
      <c r="I521" s="225">
        <v>29.95</v>
      </c>
      <c r="J521" s="216"/>
      <c r="K521" s="195">
        <f t="shared" si="246"/>
        <v>29.95</v>
      </c>
      <c r="L521" s="226">
        <f t="shared" si="247"/>
        <v>0</v>
      </c>
      <c r="M521" s="218">
        <v>0</v>
      </c>
      <c r="N521" s="251">
        <f t="shared" si="248"/>
        <v>0</v>
      </c>
      <c r="O521" s="295"/>
      <c r="Q521" s="653"/>
      <c r="R521" s="667">
        <f t="shared" si="249"/>
        <v>0</v>
      </c>
      <c r="S521" s="329"/>
      <c r="T521" s="653"/>
      <c r="U521" s="667">
        <f t="shared" si="250"/>
        <v>0</v>
      </c>
      <c r="W521" s="653"/>
      <c r="X521" s="667">
        <f t="shared" si="251"/>
        <v>0</v>
      </c>
      <c r="Y521" s="329"/>
      <c r="Z521" s="653"/>
      <c r="AA521" s="667">
        <f t="shared" si="252"/>
        <v>0</v>
      </c>
    </row>
    <row r="522" spans="2:27" ht="17.25" customHeight="1">
      <c r="B522" s="125">
        <v>9781845367817</v>
      </c>
      <c r="C522" s="97" t="s">
        <v>1692</v>
      </c>
      <c r="D522" s="366" t="s">
        <v>1770</v>
      </c>
      <c r="E522" s="488" t="s">
        <v>17</v>
      </c>
      <c r="F522" s="59" t="s">
        <v>54</v>
      </c>
      <c r="G522" s="139" t="s">
        <v>419</v>
      </c>
      <c r="H522" s="463"/>
      <c r="I522" s="225">
        <v>29.95</v>
      </c>
      <c r="J522" s="216"/>
      <c r="K522" s="195">
        <f t="shared" si="246"/>
        <v>29.95</v>
      </c>
      <c r="L522" s="226">
        <f t="shared" si="247"/>
        <v>0</v>
      </c>
      <c r="M522" s="218">
        <v>0</v>
      </c>
      <c r="N522" s="251">
        <f t="shared" si="248"/>
        <v>0</v>
      </c>
      <c r="O522" s="295"/>
      <c r="Q522" s="653"/>
      <c r="R522" s="667">
        <f t="shared" si="249"/>
        <v>0</v>
      </c>
      <c r="S522" s="329"/>
      <c r="T522" s="653"/>
      <c r="U522" s="667">
        <f t="shared" si="250"/>
        <v>0</v>
      </c>
      <c r="W522" s="653"/>
      <c r="X522" s="667">
        <f t="shared" si="251"/>
        <v>0</v>
      </c>
      <c r="Y522" s="329"/>
      <c r="Z522" s="653"/>
      <c r="AA522" s="667">
        <f t="shared" si="252"/>
        <v>0</v>
      </c>
    </row>
    <row r="523" spans="2:27" ht="17.25" customHeight="1">
      <c r="B523" s="125">
        <v>9781845367824</v>
      </c>
      <c r="C523" s="97" t="s">
        <v>1693</v>
      </c>
      <c r="D523" s="366" t="s">
        <v>1770</v>
      </c>
      <c r="E523" s="488" t="s">
        <v>25</v>
      </c>
      <c r="F523" s="59" t="s">
        <v>54</v>
      </c>
      <c r="G523" s="139" t="s">
        <v>420</v>
      </c>
      <c r="H523" s="463"/>
      <c r="I523" s="225">
        <v>14.5</v>
      </c>
      <c r="J523" s="216"/>
      <c r="K523" s="195">
        <f t="shared" si="246"/>
        <v>14.5</v>
      </c>
      <c r="L523" s="226">
        <f t="shared" si="247"/>
        <v>0</v>
      </c>
      <c r="M523" s="218">
        <v>0</v>
      </c>
      <c r="N523" s="251">
        <f t="shared" si="248"/>
        <v>0</v>
      </c>
      <c r="O523" s="295"/>
      <c r="Q523" s="653"/>
      <c r="R523" s="667">
        <f t="shared" si="249"/>
        <v>0</v>
      </c>
      <c r="S523" s="329"/>
      <c r="T523" s="653"/>
      <c r="U523" s="667">
        <f t="shared" si="250"/>
        <v>0</v>
      </c>
      <c r="W523" s="653"/>
      <c r="X523" s="667">
        <f t="shared" si="251"/>
        <v>0</v>
      </c>
      <c r="Y523" s="329"/>
      <c r="Z523" s="653"/>
      <c r="AA523" s="667">
        <f t="shared" si="252"/>
        <v>0</v>
      </c>
    </row>
    <row r="524" spans="2:27" ht="17.25" customHeight="1">
      <c r="B524" s="125"/>
      <c r="C524" s="97" t="s">
        <v>1694</v>
      </c>
      <c r="D524" s="366" t="s">
        <v>1770</v>
      </c>
      <c r="E524" s="488" t="s">
        <v>17</v>
      </c>
      <c r="F524" s="59" t="s">
        <v>54</v>
      </c>
      <c r="G524" s="139" t="s">
        <v>421</v>
      </c>
      <c r="H524" s="463"/>
      <c r="I524" s="225">
        <v>24.5</v>
      </c>
      <c r="J524" s="216"/>
      <c r="K524" s="195">
        <f t="shared" si="246"/>
        <v>24.5</v>
      </c>
      <c r="L524" s="226">
        <f t="shared" si="247"/>
        <v>0</v>
      </c>
      <c r="M524" s="218">
        <v>0</v>
      </c>
      <c r="N524" s="251">
        <f t="shared" si="248"/>
        <v>0</v>
      </c>
      <c r="O524" s="295"/>
      <c r="Q524" s="653"/>
      <c r="R524" s="667">
        <f t="shared" si="249"/>
        <v>0</v>
      </c>
      <c r="S524" s="329"/>
      <c r="T524" s="653"/>
      <c r="U524" s="667">
        <f t="shared" si="250"/>
        <v>0</v>
      </c>
      <c r="W524" s="653"/>
      <c r="X524" s="667">
        <f t="shared" si="251"/>
        <v>0</v>
      </c>
      <c r="Y524" s="329"/>
      <c r="Z524" s="653"/>
      <c r="AA524" s="667">
        <f t="shared" si="252"/>
        <v>0</v>
      </c>
    </row>
    <row r="525" spans="2:27" ht="17.25" customHeight="1">
      <c r="B525" s="125">
        <v>9781845361365</v>
      </c>
      <c r="C525" s="360" t="s">
        <v>415</v>
      </c>
      <c r="D525" s="366" t="s">
        <v>1770</v>
      </c>
      <c r="E525" s="488" t="s">
        <v>25</v>
      </c>
      <c r="F525" s="59" t="s">
        <v>54</v>
      </c>
      <c r="G525" s="139" t="s">
        <v>416</v>
      </c>
      <c r="H525" s="463"/>
      <c r="I525" s="225">
        <v>15.5</v>
      </c>
      <c r="J525" s="216"/>
      <c r="K525" s="195">
        <f t="shared" si="246"/>
        <v>15.5</v>
      </c>
      <c r="L525" s="226">
        <f t="shared" si="247"/>
        <v>0</v>
      </c>
      <c r="M525" s="218">
        <v>0</v>
      </c>
      <c r="N525" s="251">
        <f t="shared" si="248"/>
        <v>0</v>
      </c>
      <c r="O525" s="295"/>
      <c r="Q525" s="653"/>
      <c r="R525" s="667">
        <f t="shared" si="249"/>
        <v>0</v>
      </c>
      <c r="S525" s="329"/>
      <c r="T525" s="653"/>
      <c r="U525" s="667">
        <f t="shared" si="250"/>
        <v>0</v>
      </c>
      <c r="W525" s="653"/>
      <c r="X525" s="667">
        <f t="shared" si="251"/>
        <v>0</v>
      </c>
      <c r="Y525" s="329"/>
      <c r="Z525" s="653"/>
      <c r="AA525" s="667">
        <f t="shared" si="252"/>
        <v>0</v>
      </c>
    </row>
    <row r="526" spans="2:27" ht="17.25" customHeight="1">
      <c r="B526" s="125">
        <v>9781845362454</v>
      </c>
      <c r="C526" s="97" t="s">
        <v>417</v>
      </c>
      <c r="D526" s="366" t="s">
        <v>1770</v>
      </c>
      <c r="E526" s="482" t="s">
        <v>25</v>
      </c>
      <c r="F526" s="59" t="s">
        <v>54</v>
      </c>
      <c r="G526" s="91" t="s">
        <v>418</v>
      </c>
      <c r="H526" s="466"/>
      <c r="I526" s="230">
        <v>15.95</v>
      </c>
      <c r="J526" s="216"/>
      <c r="K526" s="195">
        <f t="shared" si="246"/>
        <v>15.95</v>
      </c>
      <c r="L526" s="226">
        <f t="shared" si="247"/>
        <v>0</v>
      </c>
      <c r="M526" s="218">
        <v>0</v>
      </c>
      <c r="N526" s="251">
        <f t="shared" si="248"/>
        <v>0</v>
      </c>
      <c r="O526" s="295"/>
      <c r="Q526" s="653"/>
      <c r="R526" s="667">
        <f t="shared" si="249"/>
        <v>0</v>
      </c>
      <c r="S526" s="329"/>
      <c r="T526" s="653"/>
      <c r="U526" s="667">
        <f t="shared" si="250"/>
        <v>0</v>
      </c>
      <c r="W526" s="653"/>
      <c r="X526" s="667">
        <f t="shared" si="251"/>
        <v>0</v>
      </c>
      <c r="Y526" s="329"/>
      <c r="Z526" s="653"/>
      <c r="AA526" s="667">
        <f t="shared" si="252"/>
        <v>0</v>
      </c>
    </row>
    <row r="527" spans="2:27" ht="17.25" customHeight="1">
      <c r="B527" s="132">
        <v>9781915595072</v>
      </c>
      <c r="C527" s="367" t="s">
        <v>2007</v>
      </c>
      <c r="D527" s="366" t="s">
        <v>1770</v>
      </c>
      <c r="E527" s="369" t="s">
        <v>17</v>
      </c>
      <c r="F527" s="369" t="s">
        <v>26</v>
      </c>
      <c r="G527" s="370" t="s">
        <v>400</v>
      </c>
      <c r="H527" s="464"/>
      <c r="I527" s="223">
        <v>33.950000000000003</v>
      </c>
      <c r="J527" s="216"/>
      <c r="K527" s="195">
        <f t="shared" si="246"/>
        <v>33.950000000000003</v>
      </c>
      <c r="L527" s="226">
        <f t="shared" si="247"/>
        <v>0</v>
      </c>
      <c r="M527" s="218">
        <v>0</v>
      </c>
      <c r="N527" s="251">
        <f t="shared" si="248"/>
        <v>0</v>
      </c>
      <c r="O527" s="295"/>
      <c r="Q527" s="653"/>
      <c r="R527" s="667">
        <f t="shared" si="249"/>
        <v>0</v>
      </c>
      <c r="S527" s="329"/>
      <c r="T527" s="653"/>
      <c r="U527" s="667">
        <f t="shared" si="250"/>
        <v>0</v>
      </c>
      <c r="W527" s="653"/>
      <c r="X527" s="667">
        <f t="shared" si="251"/>
        <v>0</v>
      </c>
      <c r="Y527" s="329"/>
      <c r="Z527" s="653"/>
      <c r="AA527" s="667">
        <f t="shared" si="252"/>
        <v>0</v>
      </c>
    </row>
    <row r="528" spans="2:27" ht="17.25" customHeight="1">
      <c r="B528" s="132">
        <v>9781915595089</v>
      </c>
      <c r="C528" s="367" t="s">
        <v>2008</v>
      </c>
      <c r="D528" s="366" t="s">
        <v>1770</v>
      </c>
      <c r="E528" s="369" t="s">
        <v>25</v>
      </c>
      <c r="F528" s="369" t="s">
        <v>26</v>
      </c>
      <c r="G528" s="370" t="s">
        <v>401</v>
      </c>
      <c r="H528" s="464"/>
      <c r="I528" s="223">
        <v>11.95</v>
      </c>
      <c r="J528" s="216"/>
      <c r="K528" s="195">
        <f t="shared" si="246"/>
        <v>11.95</v>
      </c>
      <c r="L528" s="226">
        <f t="shared" si="247"/>
        <v>0</v>
      </c>
      <c r="M528" s="218">
        <v>0</v>
      </c>
      <c r="N528" s="251">
        <f t="shared" si="248"/>
        <v>0</v>
      </c>
      <c r="O528" s="295"/>
      <c r="Q528" s="653"/>
      <c r="R528" s="667">
        <f t="shared" si="249"/>
        <v>0</v>
      </c>
      <c r="S528" s="329"/>
      <c r="T528" s="653"/>
      <c r="U528" s="667">
        <f t="shared" si="250"/>
        <v>0</v>
      </c>
      <c r="W528" s="653"/>
      <c r="X528" s="667">
        <f t="shared" si="251"/>
        <v>0</v>
      </c>
      <c r="Y528" s="329"/>
      <c r="Z528" s="653"/>
      <c r="AA528" s="667">
        <f t="shared" si="252"/>
        <v>0</v>
      </c>
    </row>
    <row r="529" spans="2:27" ht="17.25" customHeight="1">
      <c r="B529" s="132">
        <v>9781917280037</v>
      </c>
      <c r="C529" s="367" t="s">
        <v>2009</v>
      </c>
      <c r="D529" s="366" t="s">
        <v>1770</v>
      </c>
      <c r="E529" s="369" t="s">
        <v>17</v>
      </c>
      <c r="F529" s="369" t="s">
        <v>26</v>
      </c>
      <c r="G529" s="370" t="s">
        <v>402</v>
      </c>
      <c r="H529" s="464"/>
      <c r="I529" s="223">
        <v>33.950000000000003</v>
      </c>
      <c r="J529" s="216"/>
      <c r="K529" s="195">
        <f t="shared" si="246"/>
        <v>33.950000000000003</v>
      </c>
      <c r="L529" s="226">
        <f t="shared" si="247"/>
        <v>0</v>
      </c>
      <c r="M529" s="218">
        <v>0</v>
      </c>
      <c r="N529" s="251">
        <f t="shared" si="248"/>
        <v>0</v>
      </c>
      <c r="O529" s="295"/>
      <c r="Q529" s="653"/>
      <c r="R529" s="667">
        <f t="shared" si="249"/>
        <v>0</v>
      </c>
      <c r="S529" s="329"/>
      <c r="T529" s="653"/>
      <c r="U529" s="667">
        <f t="shared" si="250"/>
        <v>0</v>
      </c>
      <c r="W529" s="653"/>
      <c r="X529" s="667">
        <f t="shared" si="251"/>
        <v>0</v>
      </c>
      <c r="Y529" s="329"/>
      <c r="Z529" s="653"/>
      <c r="AA529" s="667">
        <f t="shared" si="252"/>
        <v>0</v>
      </c>
    </row>
    <row r="530" spans="2:27" ht="17.25" customHeight="1">
      <c r="B530" s="132">
        <v>9781917280044</v>
      </c>
      <c r="C530" s="367" t="s">
        <v>2010</v>
      </c>
      <c r="D530" s="366" t="s">
        <v>1770</v>
      </c>
      <c r="E530" s="369" t="s">
        <v>25</v>
      </c>
      <c r="F530" s="369" t="s">
        <v>26</v>
      </c>
      <c r="G530" s="370" t="s">
        <v>403</v>
      </c>
      <c r="H530" s="464"/>
      <c r="I530" s="223">
        <v>11.95</v>
      </c>
      <c r="J530" s="216"/>
      <c r="K530" s="195">
        <f t="shared" si="246"/>
        <v>11.95</v>
      </c>
      <c r="L530" s="226">
        <f t="shared" si="247"/>
        <v>0</v>
      </c>
      <c r="M530" s="218">
        <v>0</v>
      </c>
      <c r="N530" s="251">
        <f t="shared" si="248"/>
        <v>0</v>
      </c>
      <c r="O530" s="295"/>
      <c r="Q530" s="653"/>
      <c r="R530" s="667">
        <f t="shared" si="249"/>
        <v>0</v>
      </c>
      <c r="S530" s="329"/>
      <c r="T530" s="653"/>
      <c r="U530" s="667">
        <f t="shared" si="250"/>
        <v>0</v>
      </c>
      <c r="W530" s="653"/>
      <c r="X530" s="667">
        <f t="shared" si="251"/>
        <v>0</v>
      </c>
      <c r="Y530" s="329"/>
      <c r="Z530" s="653"/>
      <c r="AA530" s="667">
        <f t="shared" si="252"/>
        <v>0</v>
      </c>
    </row>
    <row r="531" spans="2:27" ht="17.25" customHeight="1">
      <c r="B531" s="132" t="s">
        <v>2011</v>
      </c>
      <c r="C531" s="90" t="s">
        <v>2012</v>
      </c>
      <c r="D531" s="366" t="s">
        <v>1770</v>
      </c>
      <c r="E531" s="369" t="s">
        <v>17</v>
      </c>
      <c r="F531" s="524" t="s">
        <v>26</v>
      </c>
      <c r="G531" s="370" t="s">
        <v>2013</v>
      </c>
      <c r="H531" s="464"/>
      <c r="I531" s="223">
        <v>33.950000000000003</v>
      </c>
      <c r="J531" s="216"/>
      <c r="K531" s="195">
        <f t="shared" si="246"/>
        <v>33.950000000000003</v>
      </c>
      <c r="L531" s="226">
        <f t="shared" si="247"/>
        <v>0</v>
      </c>
      <c r="M531" s="218">
        <v>0</v>
      </c>
      <c r="N531" s="251">
        <f t="shared" si="248"/>
        <v>0</v>
      </c>
      <c r="O531" s="295"/>
      <c r="Q531" s="653"/>
      <c r="R531" s="667">
        <f t="shared" si="249"/>
        <v>0</v>
      </c>
      <c r="S531" s="329"/>
      <c r="T531" s="653"/>
      <c r="U531" s="667">
        <f t="shared" si="250"/>
        <v>0</v>
      </c>
      <c r="W531" s="653"/>
      <c r="X531" s="667">
        <f t="shared" si="251"/>
        <v>0</v>
      </c>
      <c r="Y531" s="329"/>
      <c r="Z531" s="653"/>
      <c r="AA531" s="667">
        <f t="shared" si="252"/>
        <v>0</v>
      </c>
    </row>
    <row r="532" spans="2:27" ht="17.25" customHeight="1">
      <c r="B532" s="125">
        <v>9781917280716</v>
      </c>
      <c r="C532" s="97" t="s">
        <v>2014</v>
      </c>
      <c r="D532" s="366" t="s">
        <v>1770</v>
      </c>
      <c r="E532" s="482" t="s">
        <v>25</v>
      </c>
      <c r="F532" s="524" t="s">
        <v>26</v>
      </c>
      <c r="G532" s="91" t="s">
        <v>1519</v>
      </c>
      <c r="H532" s="466"/>
      <c r="I532" s="230">
        <v>11.95</v>
      </c>
      <c r="J532" s="216"/>
      <c r="K532" s="195">
        <f t="shared" si="246"/>
        <v>11.95</v>
      </c>
      <c r="L532" s="226">
        <f t="shared" si="247"/>
        <v>0</v>
      </c>
      <c r="M532" s="218">
        <v>0</v>
      </c>
      <c r="N532" s="251">
        <f t="shared" ref="N532:N533" si="253">L532+(L532*M532)</f>
        <v>0</v>
      </c>
      <c r="O532" s="295"/>
      <c r="Q532" s="653"/>
      <c r="R532" s="667">
        <f t="shared" si="249"/>
        <v>0</v>
      </c>
      <c r="S532" s="329"/>
      <c r="T532" s="653"/>
      <c r="U532" s="667">
        <f t="shared" si="250"/>
        <v>0</v>
      </c>
      <c r="W532" s="653"/>
      <c r="X532" s="667">
        <f t="shared" si="251"/>
        <v>0</v>
      </c>
      <c r="Y532" s="329"/>
      <c r="Z532" s="653"/>
      <c r="AA532" s="667">
        <f t="shared" si="252"/>
        <v>0</v>
      </c>
    </row>
    <row r="533" spans="2:27" ht="17.25" customHeight="1">
      <c r="B533" s="125">
        <v>9781917848466</v>
      </c>
      <c r="C533" s="97" t="s">
        <v>422</v>
      </c>
      <c r="D533" s="366" t="s">
        <v>1770</v>
      </c>
      <c r="E533" s="482" t="s">
        <v>25</v>
      </c>
      <c r="F533" s="524" t="s">
        <v>26</v>
      </c>
      <c r="G533" s="91" t="s">
        <v>423</v>
      </c>
      <c r="H533" s="466"/>
      <c r="I533" s="230">
        <v>9.5</v>
      </c>
      <c r="J533" s="216"/>
      <c r="K533" s="195">
        <f t="shared" si="246"/>
        <v>9.5</v>
      </c>
      <c r="L533" s="226">
        <f t="shared" si="247"/>
        <v>0</v>
      </c>
      <c r="M533" s="218">
        <v>0</v>
      </c>
      <c r="N533" s="251">
        <f t="shared" si="253"/>
        <v>0</v>
      </c>
      <c r="O533" s="295"/>
      <c r="Q533" s="653"/>
      <c r="R533" s="667">
        <f t="shared" si="249"/>
        <v>0</v>
      </c>
      <c r="S533" s="329"/>
      <c r="T533" s="653"/>
      <c r="U533" s="667">
        <f t="shared" si="250"/>
        <v>0</v>
      </c>
      <c r="W533" s="653"/>
      <c r="X533" s="667">
        <f t="shared" si="251"/>
        <v>0</v>
      </c>
      <c r="Y533" s="329"/>
      <c r="Z533" s="653"/>
      <c r="AA533" s="667">
        <f t="shared" si="252"/>
        <v>0</v>
      </c>
    </row>
    <row r="534" spans="2:27" ht="17.25" customHeight="1">
      <c r="B534" s="125">
        <v>9781789276732</v>
      </c>
      <c r="C534" s="360" t="s">
        <v>2337</v>
      </c>
      <c r="D534" s="366" t="s">
        <v>1770</v>
      </c>
      <c r="E534" s="488" t="s">
        <v>17</v>
      </c>
      <c r="F534" s="530" t="s">
        <v>29</v>
      </c>
      <c r="G534" s="139" t="s">
        <v>404</v>
      </c>
      <c r="H534" s="463"/>
      <c r="I534" s="225">
        <v>38</v>
      </c>
      <c r="J534" s="216"/>
      <c r="K534" s="195">
        <f t="shared" si="246"/>
        <v>38</v>
      </c>
      <c r="L534" s="226">
        <f t="shared" si="247"/>
        <v>0</v>
      </c>
      <c r="M534" s="218">
        <v>0</v>
      </c>
      <c r="N534" s="251">
        <f t="shared" ref="N534:N539" si="254">L534+(L534*M534)</f>
        <v>0</v>
      </c>
      <c r="O534" s="295"/>
      <c r="Q534" s="653"/>
      <c r="R534" s="667">
        <f t="shared" si="249"/>
        <v>0</v>
      </c>
      <c r="S534" s="329"/>
      <c r="T534" s="653"/>
      <c r="U534" s="667">
        <f t="shared" si="250"/>
        <v>0</v>
      </c>
      <c r="W534" s="653"/>
      <c r="X534" s="667">
        <f t="shared" si="251"/>
        <v>0</v>
      </c>
      <c r="Y534" s="329"/>
      <c r="Z534" s="653"/>
      <c r="AA534" s="667">
        <f t="shared" si="252"/>
        <v>0</v>
      </c>
    </row>
    <row r="535" spans="2:27" ht="17.25" customHeight="1">
      <c r="B535" s="125">
        <v>9781789277036</v>
      </c>
      <c r="C535" s="360" t="s">
        <v>2338</v>
      </c>
      <c r="D535" s="366" t="s">
        <v>1770</v>
      </c>
      <c r="E535" s="488" t="s">
        <v>17</v>
      </c>
      <c r="F535" s="139" t="s">
        <v>29</v>
      </c>
      <c r="G535" s="139" t="s">
        <v>1558</v>
      </c>
      <c r="H535" s="463"/>
      <c r="I535" s="225">
        <v>34</v>
      </c>
      <c r="J535" s="216"/>
      <c r="K535" s="195">
        <f t="shared" si="246"/>
        <v>34</v>
      </c>
      <c r="L535" s="226">
        <f t="shared" si="247"/>
        <v>0</v>
      </c>
      <c r="M535" s="218">
        <v>0</v>
      </c>
      <c r="N535" s="251">
        <f t="shared" si="254"/>
        <v>0</v>
      </c>
      <c r="O535" s="295"/>
      <c r="Q535" s="653"/>
      <c r="R535" s="667">
        <f t="shared" si="249"/>
        <v>0</v>
      </c>
      <c r="S535" s="329"/>
      <c r="T535" s="653"/>
      <c r="U535" s="667">
        <f t="shared" si="250"/>
        <v>0</v>
      </c>
      <c r="W535" s="653"/>
      <c r="X535" s="667">
        <f t="shared" si="251"/>
        <v>0</v>
      </c>
      <c r="Y535" s="329"/>
      <c r="Z535" s="653"/>
      <c r="AA535" s="667">
        <f t="shared" si="252"/>
        <v>0</v>
      </c>
    </row>
    <row r="536" spans="2:27" ht="17.25" customHeight="1">
      <c r="B536" s="125">
        <v>9781789277050</v>
      </c>
      <c r="C536" s="360" t="s">
        <v>2339</v>
      </c>
      <c r="D536" s="366" t="s">
        <v>1770</v>
      </c>
      <c r="E536" s="488" t="s">
        <v>25</v>
      </c>
      <c r="F536" s="530" t="s">
        <v>29</v>
      </c>
      <c r="G536" s="139" t="s">
        <v>405</v>
      </c>
      <c r="H536" s="463"/>
      <c r="I536" s="225">
        <v>14.5</v>
      </c>
      <c r="J536" s="216"/>
      <c r="K536" s="195">
        <f t="shared" si="246"/>
        <v>14.5</v>
      </c>
      <c r="L536" s="226">
        <f t="shared" si="247"/>
        <v>0</v>
      </c>
      <c r="M536" s="218">
        <v>0</v>
      </c>
      <c r="N536" s="251">
        <f t="shared" si="254"/>
        <v>0</v>
      </c>
      <c r="O536" s="295"/>
      <c r="Q536" s="653"/>
      <c r="R536" s="667">
        <f t="shared" si="249"/>
        <v>0</v>
      </c>
      <c r="S536" s="329"/>
      <c r="T536" s="653"/>
      <c r="U536" s="667">
        <f t="shared" si="250"/>
        <v>0</v>
      </c>
      <c r="W536" s="653"/>
      <c r="X536" s="667">
        <f t="shared" si="251"/>
        <v>0</v>
      </c>
      <c r="Y536" s="329"/>
      <c r="Z536" s="653"/>
      <c r="AA536" s="667">
        <f t="shared" si="252"/>
        <v>0</v>
      </c>
    </row>
    <row r="537" spans="2:27" ht="17.25" customHeight="1">
      <c r="B537" s="125">
        <v>9781780908991</v>
      </c>
      <c r="C537" s="360" t="s">
        <v>2340</v>
      </c>
      <c r="D537" s="366" t="s">
        <v>1770</v>
      </c>
      <c r="E537" s="488" t="s">
        <v>17</v>
      </c>
      <c r="F537" s="139" t="s">
        <v>29</v>
      </c>
      <c r="G537" s="139" t="s">
        <v>406</v>
      </c>
      <c r="H537" s="463"/>
      <c r="I537" s="225">
        <v>37</v>
      </c>
      <c r="J537" s="216"/>
      <c r="K537" s="195">
        <f t="shared" si="246"/>
        <v>37</v>
      </c>
      <c r="L537" s="226">
        <f t="shared" si="247"/>
        <v>0</v>
      </c>
      <c r="M537" s="218">
        <v>0</v>
      </c>
      <c r="N537" s="251">
        <f t="shared" si="254"/>
        <v>0</v>
      </c>
      <c r="O537" s="295"/>
      <c r="Q537" s="653"/>
      <c r="R537" s="667">
        <f t="shared" si="249"/>
        <v>0</v>
      </c>
      <c r="S537" s="329"/>
      <c r="T537" s="653"/>
      <c r="U537" s="667">
        <f t="shared" si="250"/>
        <v>0</v>
      </c>
      <c r="W537" s="653"/>
      <c r="X537" s="667">
        <f t="shared" si="251"/>
        <v>0</v>
      </c>
      <c r="Y537" s="329"/>
      <c r="Z537" s="653"/>
      <c r="AA537" s="667">
        <f t="shared" si="252"/>
        <v>0</v>
      </c>
    </row>
    <row r="538" spans="2:27" ht="17.25" customHeight="1">
      <c r="B538" s="125">
        <v>9781780907963</v>
      </c>
      <c r="C538" s="360" t="s">
        <v>2341</v>
      </c>
      <c r="D538" s="366" t="s">
        <v>1770</v>
      </c>
      <c r="E538" s="488" t="s">
        <v>17</v>
      </c>
      <c r="F538" s="139" t="s">
        <v>29</v>
      </c>
      <c r="G538" s="139" t="s">
        <v>1559</v>
      </c>
      <c r="H538" s="463"/>
      <c r="I538" s="225">
        <v>33</v>
      </c>
      <c r="J538" s="216"/>
      <c r="K538" s="195">
        <f t="shared" si="246"/>
        <v>33</v>
      </c>
      <c r="L538" s="226">
        <f t="shared" si="247"/>
        <v>0</v>
      </c>
      <c r="M538" s="218">
        <v>0</v>
      </c>
      <c r="N538" s="251">
        <f t="shared" si="254"/>
        <v>0</v>
      </c>
      <c r="O538" s="295"/>
      <c r="Q538" s="653"/>
      <c r="R538" s="667">
        <f t="shared" si="249"/>
        <v>0</v>
      </c>
      <c r="S538" s="329"/>
      <c r="T538" s="653"/>
      <c r="U538" s="667">
        <f t="shared" si="250"/>
        <v>0</v>
      </c>
      <c r="W538" s="653"/>
      <c r="X538" s="667">
        <f t="shared" si="251"/>
        <v>0</v>
      </c>
      <c r="Y538" s="329"/>
      <c r="Z538" s="653"/>
      <c r="AA538" s="667">
        <f t="shared" si="252"/>
        <v>0</v>
      </c>
    </row>
    <row r="539" spans="2:27" ht="17.25" customHeight="1">
      <c r="B539" s="125">
        <v>9781780908267</v>
      </c>
      <c r="C539" s="360" t="s">
        <v>2342</v>
      </c>
      <c r="D539" s="366" t="s">
        <v>1770</v>
      </c>
      <c r="E539" s="488" t="s">
        <v>25</v>
      </c>
      <c r="F539" s="139" t="s">
        <v>29</v>
      </c>
      <c r="G539" s="139" t="s">
        <v>407</v>
      </c>
      <c r="H539" s="463"/>
      <c r="I539" s="225">
        <v>14.5</v>
      </c>
      <c r="J539" s="216"/>
      <c r="K539" s="195">
        <f t="shared" si="246"/>
        <v>14.5</v>
      </c>
      <c r="L539" s="226">
        <f t="shared" si="247"/>
        <v>0</v>
      </c>
      <c r="M539" s="218">
        <v>0</v>
      </c>
      <c r="N539" s="251">
        <f t="shared" si="254"/>
        <v>0</v>
      </c>
      <c r="O539" s="295"/>
      <c r="Q539" s="653"/>
      <c r="R539" s="667">
        <f t="shared" si="249"/>
        <v>0</v>
      </c>
      <c r="S539" s="329"/>
      <c r="T539" s="653"/>
      <c r="U539" s="667">
        <f t="shared" si="250"/>
        <v>0</v>
      </c>
      <c r="W539" s="653"/>
      <c r="X539" s="667">
        <f t="shared" si="251"/>
        <v>0</v>
      </c>
      <c r="Y539" s="329"/>
      <c r="Z539" s="653"/>
      <c r="AA539" s="667">
        <f t="shared" si="252"/>
        <v>0</v>
      </c>
    </row>
    <row r="540" spans="2:27" ht="17.25" customHeight="1">
      <c r="B540" s="125">
        <v>9781789279566</v>
      </c>
      <c r="C540" s="360" t="s">
        <v>2343</v>
      </c>
      <c r="D540" s="366" t="s">
        <v>1770</v>
      </c>
      <c r="E540" s="488" t="s">
        <v>17</v>
      </c>
      <c r="F540" s="139" t="s">
        <v>29</v>
      </c>
      <c r="G540" s="139" t="s">
        <v>408</v>
      </c>
      <c r="H540" s="463"/>
      <c r="I540" s="225">
        <v>38</v>
      </c>
      <c r="J540" s="216"/>
      <c r="K540" s="195">
        <f t="shared" ref="K540:K542" si="255">I540-(I540*J540)</f>
        <v>38</v>
      </c>
      <c r="L540" s="226">
        <f t="shared" ref="L540:L542" si="256">K540*H540</f>
        <v>0</v>
      </c>
      <c r="M540" s="218">
        <v>0</v>
      </c>
      <c r="N540" s="251">
        <f t="shared" ref="N540:N542" si="257">L540+(L540*M540)</f>
        <v>0</v>
      </c>
      <c r="O540" s="295"/>
      <c r="Q540" s="653"/>
      <c r="R540" s="667">
        <f t="shared" si="249"/>
        <v>0</v>
      </c>
      <c r="S540" s="329"/>
      <c r="T540" s="653"/>
      <c r="U540" s="667">
        <f t="shared" si="250"/>
        <v>0</v>
      </c>
      <c r="W540" s="653"/>
      <c r="X540" s="667">
        <f t="shared" si="251"/>
        <v>0</v>
      </c>
      <c r="Y540" s="329"/>
      <c r="Z540" s="653"/>
      <c r="AA540" s="667">
        <f t="shared" si="252"/>
        <v>0</v>
      </c>
    </row>
    <row r="541" spans="2:27" ht="17.25" customHeight="1">
      <c r="B541" s="125">
        <v>9781789279276</v>
      </c>
      <c r="C541" s="360" t="s">
        <v>2344</v>
      </c>
      <c r="D541" s="366" t="s">
        <v>1770</v>
      </c>
      <c r="E541" s="488" t="s">
        <v>17</v>
      </c>
      <c r="F541" s="139" t="s">
        <v>29</v>
      </c>
      <c r="G541" s="139" t="s">
        <v>1560</v>
      </c>
      <c r="H541" s="463"/>
      <c r="I541" s="225">
        <v>34</v>
      </c>
      <c r="J541" s="216"/>
      <c r="K541" s="195">
        <f t="shared" si="255"/>
        <v>34</v>
      </c>
      <c r="L541" s="226">
        <f t="shared" si="256"/>
        <v>0</v>
      </c>
      <c r="M541" s="218">
        <v>0</v>
      </c>
      <c r="N541" s="251">
        <f t="shared" si="257"/>
        <v>0</v>
      </c>
      <c r="O541" s="295"/>
      <c r="Q541" s="653"/>
      <c r="R541" s="667">
        <f t="shared" si="249"/>
        <v>0</v>
      </c>
      <c r="S541" s="329"/>
      <c r="T541" s="653"/>
      <c r="U541" s="667">
        <f t="shared" si="250"/>
        <v>0</v>
      </c>
      <c r="W541" s="653"/>
      <c r="X541" s="667">
        <f t="shared" si="251"/>
        <v>0</v>
      </c>
      <c r="Y541" s="329"/>
      <c r="Z541" s="653"/>
      <c r="AA541" s="667">
        <f t="shared" si="252"/>
        <v>0</v>
      </c>
    </row>
    <row r="542" spans="2:27" ht="17.25" customHeight="1">
      <c r="B542" s="125">
        <v>9781789279962</v>
      </c>
      <c r="C542" s="360" t="s">
        <v>2345</v>
      </c>
      <c r="D542" s="366" t="s">
        <v>1770</v>
      </c>
      <c r="E542" s="488" t="s">
        <v>25</v>
      </c>
      <c r="F542" s="139" t="s">
        <v>29</v>
      </c>
      <c r="G542" s="139" t="s">
        <v>409</v>
      </c>
      <c r="H542" s="463"/>
      <c r="I542" s="225">
        <v>14.5</v>
      </c>
      <c r="J542" s="216"/>
      <c r="K542" s="195">
        <f t="shared" si="255"/>
        <v>14.5</v>
      </c>
      <c r="L542" s="226">
        <f t="shared" si="256"/>
        <v>0</v>
      </c>
      <c r="M542" s="218">
        <v>0</v>
      </c>
      <c r="N542" s="251">
        <f t="shared" si="257"/>
        <v>0</v>
      </c>
      <c r="O542" s="295"/>
      <c r="Q542" s="653"/>
      <c r="R542" s="667">
        <f t="shared" si="249"/>
        <v>0</v>
      </c>
      <c r="S542" s="329"/>
      <c r="T542" s="653"/>
      <c r="U542" s="667">
        <f t="shared" si="250"/>
        <v>0</v>
      </c>
      <c r="W542" s="653"/>
      <c r="X542" s="667">
        <f t="shared" si="251"/>
        <v>0</v>
      </c>
      <c r="Y542" s="329"/>
      <c r="Z542" s="653"/>
      <c r="AA542" s="667">
        <f t="shared" si="252"/>
        <v>0</v>
      </c>
    </row>
    <row r="543" spans="2:27" ht="17.25" customHeight="1">
      <c r="B543" s="125">
        <v>9780717193950</v>
      </c>
      <c r="C543" s="360" t="s">
        <v>411</v>
      </c>
      <c r="D543" s="366" t="s">
        <v>1770</v>
      </c>
      <c r="E543" s="488" t="s">
        <v>17</v>
      </c>
      <c r="F543" s="139" t="s">
        <v>37</v>
      </c>
      <c r="G543" s="139"/>
      <c r="H543" s="463"/>
      <c r="I543" s="225">
        <v>15.95</v>
      </c>
      <c r="J543" s="216"/>
      <c r="K543" s="195">
        <f t="shared" ref="K543:K553" si="258">I543-(I543*J543)</f>
        <v>15.95</v>
      </c>
      <c r="L543" s="226">
        <f t="shared" ref="L543:L553" si="259">K543*H543</f>
        <v>0</v>
      </c>
      <c r="M543" s="218">
        <v>0</v>
      </c>
      <c r="N543" s="251">
        <f t="shared" ref="N543:N553" si="260">L543+(L543*M543)</f>
        <v>0</v>
      </c>
      <c r="O543" s="295"/>
      <c r="Q543" s="653"/>
      <c r="R543" s="667">
        <f t="shared" si="249"/>
        <v>0</v>
      </c>
      <c r="S543" s="329"/>
      <c r="T543" s="653"/>
      <c r="U543" s="667">
        <f t="shared" si="250"/>
        <v>0</v>
      </c>
      <c r="W543" s="653"/>
      <c r="X543" s="667">
        <f t="shared" si="251"/>
        <v>0</v>
      </c>
      <c r="Y543" s="329"/>
      <c r="Z543" s="653"/>
      <c r="AA543" s="667">
        <f t="shared" si="252"/>
        <v>0</v>
      </c>
    </row>
    <row r="544" spans="2:27" ht="17.25" customHeight="1">
      <c r="B544" s="125">
        <v>9780717195268</v>
      </c>
      <c r="C544" s="360" t="s">
        <v>2118</v>
      </c>
      <c r="D544" s="366" t="s">
        <v>1770</v>
      </c>
      <c r="E544" s="488" t="s">
        <v>17</v>
      </c>
      <c r="F544" s="139" t="s">
        <v>37</v>
      </c>
      <c r="G544" s="139"/>
      <c r="H544" s="463"/>
      <c r="I544" s="225">
        <v>34.450000000000003</v>
      </c>
      <c r="J544" s="216"/>
      <c r="K544" s="195">
        <f t="shared" si="258"/>
        <v>34.450000000000003</v>
      </c>
      <c r="L544" s="226">
        <f t="shared" si="259"/>
        <v>0</v>
      </c>
      <c r="M544" s="218">
        <v>0</v>
      </c>
      <c r="N544" s="251">
        <f t="shared" si="260"/>
        <v>0</v>
      </c>
      <c r="O544" s="295"/>
      <c r="Q544" s="653"/>
      <c r="R544" s="667">
        <f t="shared" si="249"/>
        <v>0</v>
      </c>
      <c r="S544" s="329"/>
      <c r="T544" s="653"/>
      <c r="U544" s="667">
        <f t="shared" si="250"/>
        <v>0</v>
      </c>
      <c r="W544" s="653"/>
      <c r="X544" s="667">
        <f t="shared" si="251"/>
        <v>0</v>
      </c>
      <c r="Y544" s="329"/>
      <c r="Z544" s="653"/>
      <c r="AA544" s="667">
        <f t="shared" si="252"/>
        <v>0</v>
      </c>
    </row>
    <row r="545" spans="2:27" ht="17.25" customHeight="1">
      <c r="B545" s="125">
        <v>9780717195299</v>
      </c>
      <c r="C545" s="360" t="s">
        <v>2119</v>
      </c>
      <c r="D545" s="366" t="s">
        <v>1770</v>
      </c>
      <c r="E545" s="488" t="s">
        <v>17</v>
      </c>
      <c r="F545" s="139" t="s">
        <v>37</v>
      </c>
      <c r="G545" s="139"/>
      <c r="H545" s="463"/>
      <c r="I545" s="225">
        <v>11.95</v>
      </c>
      <c r="J545" s="216"/>
      <c r="K545" s="195">
        <f t="shared" si="258"/>
        <v>11.95</v>
      </c>
      <c r="L545" s="226">
        <f t="shared" si="259"/>
        <v>0</v>
      </c>
      <c r="M545" s="218">
        <v>0</v>
      </c>
      <c r="N545" s="251">
        <f t="shared" si="260"/>
        <v>0</v>
      </c>
      <c r="O545" s="295"/>
      <c r="Q545" s="653"/>
      <c r="R545" s="667">
        <f t="shared" si="249"/>
        <v>0</v>
      </c>
      <c r="S545" s="329"/>
      <c r="T545" s="653"/>
      <c r="U545" s="667">
        <f t="shared" si="250"/>
        <v>0</v>
      </c>
      <c r="W545" s="653"/>
      <c r="X545" s="667">
        <f t="shared" si="251"/>
        <v>0</v>
      </c>
      <c r="Y545" s="329"/>
      <c r="Z545" s="653"/>
      <c r="AA545" s="667">
        <f t="shared" si="252"/>
        <v>0</v>
      </c>
    </row>
    <row r="546" spans="2:27" ht="17.25" customHeight="1">
      <c r="B546" s="125">
        <v>9780717194476</v>
      </c>
      <c r="C546" s="359" t="s">
        <v>1878</v>
      </c>
      <c r="D546" s="366" t="s">
        <v>1770</v>
      </c>
      <c r="E546" s="488" t="s">
        <v>25</v>
      </c>
      <c r="F546" s="404" t="s">
        <v>37</v>
      </c>
      <c r="G546" s="139"/>
      <c r="H546" s="463"/>
      <c r="I546" s="225">
        <v>10.95</v>
      </c>
      <c r="J546" s="216"/>
      <c r="K546" s="195">
        <f t="shared" si="258"/>
        <v>10.95</v>
      </c>
      <c r="L546" s="226">
        <f t="shared" si="259"/>
        <v>0</v>
      </c>
      <c r="M546" s="218">
        <v>0</v>
      </c>
      <c r="N546" s="251">
        <f t="shared" si="260"/>
        <v>0</v>
      </c>
      <c r="O546" s="295"/>
      <c r="Q546" s="653"/>
      <c r="R546" s="667">
        <f t="shared" si="249"/>
        <v>0</v>
      </c>
      <c r="S546" s="329"/>
      <c r="T546" s="653"/>
      <c r="U546" s="667">
        <f t="shared" si="250"/>
        <v>0</v>
      </c>
      <c r="W546" s="653"/>
      <c r="X546" s="667">
        <f t="shared" si="251"/>
        <v>0</v>
      </c>
      <c r="Y546" s="329"/>
      <c r="Z546" s="653"/>
      <c r="AA546" s="667">
        <f t="shared" si="252"/>
        <v>0</v>
      </c>
    </row>
    <row r="547" spans="2:27" ht="17.25" customHeight="1">
      <c r="B547" s="125">
        <v>9781912514816</v>
      </c>
      <c r="C547" s="360" t="s">
        <v>412</v>
      </c>
      <c r="D547" s="366" t="s">
        <v>1770</v>
      </c>
      <c r="E547" s="488" t="s">
        <v>17</v>
      </c>
      <c r="F547" s="139" t="s">
        <v>41</v>
      </c>
      <c r="G547" s="139" t="s">
        <v>413</v>
      </c>
      <c r="H547" s="463"/>
      <c r="I547" s="225">
        <v>34.99</v>
      </c>
      <c r="J547" s="216"/>
      <c r="K547" s="195">
        <f t="shared" si="258"/>
        <v>34.99</v>
      </c>
      <c r="L547" s="226">
        <f t="shared" si="259"/>
        <v>0</v>
      </c>
      <c r="M547" s="218">
        <v>0</v>
      </c>
      <c r="N547" s="251">
        <f t="shared" si="260"/>
        <v>0</v>
      </c>
      <c r="O547" s="295"/>
      <c r="Q547" s="653"/>
      <c r="R547" s="667">
        <f t="shared" si="249"/>
        <v>0</v>
      </c>
      <c r="S547" s="329"/>
      <c r="T547" s="653"/>
      <c r="U547" s="667">
        <f t="shared" si="250"/>
        <v>0</v>
      </c>
      <c r="W547" s="653"/>
      <c r="X547" s="667">
        <f t="shared" si="251"/>
        <v>0</v>
      </c>
      <c r="Y547" s="329"/>
      <c r="Z547" s="653"/>
      <c r="AA547" s="667">
        <f t="shared" si="252"/>
        <v>0</v>
      </c>
    </row>
    <row r="548" spans="2:27" ht="17.25" customHeight="1">
      <c r="B548" s="125">
        <v>9781912514809</v>
      </c>
      <c r="C548" s="360" t="s">
        <v>1894</v>
      </c>
      <c r="D548" s="366" t="s">
        <v>1770</v>
      </c>
      <c r="E548" s="488" t="s">
        <v>25</v>
      </c>
      <c r="F548" s="139" t="s">
        <v>41</v>
      </c>
      <c r="G548" s="139" t="s">
        <v>414</v>
      </c>
      <c r="H548" s="463"/>
      <c r="I548" s="225">
        <v>12.99</v>
      </c>
      <c r="J548" s="216"/>
      <c r="K548" s="195">
        <f t="shared" si="258"/>
        <v>12.99</v>
      </c>
      <c r="L548" s="226">
        <f t="shared" si="259"/>
        <v>0</v>
      </c>
      <c r="M548" s="218">
        <v>0</v>
      </c>
      <c r="N548" s="251">
        <f t="shared" si="260"/>
        <v>0</v>
      </c>
      <c r="O548" s="295"/>
      <c r="Q548" s="653"/>
      <c r="R548" s="667">
        <f t="shared" si="249"/>
        <v>0</v>
      </c>
      <c r="S548" s="329"/>
      <c r="T548" s="653"/>
      <c r="U548" s="667">
        <f t="shared" si="250"/>
        <v>0</v>
      </c>
      <c r="W548" s="653"/>
      <c r="X548" s="667">
        <f t="shared" si="251"/>
        <v>0</v>
      </c>
      <c r="Y548" s="329"/>
      <c r="Z548" s="653"/>
      <c r="AA548" s="667">
        <f t="shared" si="252"/>
        <v>0</v>
      </c>
    </row>
    <row r="549" spans="2:27" ht="17.25" customHeight="1">
      <c r="B549" s="125">
        <v>9781912514793</v>
      </c>
      <c r="C549" s="360" t="s">
        <v>1895</v>
      </c>
      <c r="D549" s="366" t="s">
        <v>1770</v>
      </c>
      <c r="E549" s="488" t="s">
        <v>17</v>
      </c>
      <c r="F549" s="139" t="s">
        <v>41</v>
      </c>
      <c r="G549" s="139" t="s">
        <v>1896</v>
      </c>
      <c r="H549" s="463"/>
      <c r="I549" s="225">
        <v>31.99</v>
      </c>
      <c r="J549" s="216"/>
      <c r="K549" s="195">
        <f t="shared" ref="K549" si="261">I549-(I549*J549)</f>
        <v>31.99</v>
      </c>
      <c r="L549" s="226">
        <f t="shared" ref="L549" si="262">K549*H549</f>
        <v>0</v>
      </c>
      <c r="M549" s="218">
        <v>0</v>
      </c>
      <c r="N549" s="251">
        <f t="shared" ref="N549" si="263">L549+(L549*M549)</f>
        <v>0</v>
      </c>
      <c r="O549" s="295"/>
      <c r="Q549" s="653"/>
      <c r="R549" s="667">
        <f t="shared" si="249"/>
        <v>0</v>
      </c>
      <c r="S549" s="329"/>
      <c r="T549" s="653"/>
      <c r="U549" s="667">
        <f t="shared" si="250"/>
        <v>0</v>
      </c>
      <c r="W549" s="653"/>
      <c r="X549" s="667">
        <f t="shared" si="251"/>
        <v>0</v>
      </c>
      <c r="Y549" s="329"/>
      <c r="Z549" s="653"/>
      <c r="AA549" s="667">
        <f t="shared" si="252"/>
        <v>0</v>
      </c>
    </row>
    <row r="550" spans="2:27" ht="17.25" customHeight="1">
      <c r="B550" s="125">
        <v>9781907330469</v>
      </c>
      <c r="C550" s="360" t="s">
        <v>2209</v>
      </c>
      <c r="D550" s="366" t="s">
        <v>1770</v>
      </c>
      <c r="E550" s="488" t="s">
        <v>17</v>
      </c>
      <c r="F550" s="139" t="s">
        <v>2189</v>
      </c>
      <c r="G550" s="139" t="s">
        <v>2210</v>
      </c>
      <c r="H550" s="463"/>
      <c r="I550" s="225">
        <v>12.7</v>
      </c>
      <c r="J550" s="216"/>
      <c r="K550" s="195">
        <f t="shared" ref="K550:K551" si="264">I550-(I550*J550)</f>
        <v>12.7</v>
      </c>
      <c r="L550" s="226">
        <f t="shared" ref="L550:L551" si="265">K550*H550</f>
        <v>0</v>
      </c>
      <c r="M550" s="218">
        <v>0</v>
      </c>
      <c r="N550" s="251">
        <f t="shared" ref="N550:N551" si="266">L550+(L550*M550)</f>
        <v>0</v>
      </c>
      <c r="O550" s="295"/>
      <c r="Q550" s="653"/>
      <c r="R550" s="667">
        <f t="shared" si="249"/>
        <v>0</v>
      </c>
      <c r="S550" s="329"/>
      <c r="T550" s="653"/>
      <c r="U550" s="667">
        <f t="shared" si="250"/>
        <v>0</v>
      </c>
      <c r="W550" s="653"/>
      <c r="X550" s="667">
        <f t="shared" si="251"/>
        <v>0</v>
      </c>
      <c r="Y550" s="329"/>
      <c r="Z550" s="653"/>
      <c r="AA550" s="667">
        <f t="shared" si="252"/>
        <v>0</v>
      </c>
    </row>
    <row r="551" spans="2:27" ht="17.25" customHeight="1">
      <c r="B551" s="125"/>
      <c r="C551" s="360" t="s">
        <v>2211</v>
      </c>
      <c r="D551" s="366" t="s">
        <v>1770</v>
      </c>
      <c r="E551" s="488" t="s">
        <v>25</v>
      </c>
      <c r="F551" s="139" t="s">
        <v>2189</v>
      </c>
      <c r="G551" s="139" t="s">
        <v>2212</v>
      </c>
      <c r="H551" s="463"/>
      <c r="I551" s="225">
        <v>77.599999999999994</v>
      </c>
      <c r="J551" s="216"/>
      <c r="K551" s="195">
        <f t="shared" si="264"/>
        <v>77.599999999999994</v>
      </c>
      <c r="L551" s="226">
        <f t="shared" si="265"/>
        <v>0</v>
      </c>
      <c r="M551" s="218">
        <v>0</v>
      </c>
      <c r="N551" s="251">
        <f t="shared" si="266"/>
        <v>0</v>
      </c>
      <c r="O551" s="295"/>
      <c r="Q551" s="653"/>
      <c r="R551" s="667">
        <f t="shared" si="249"/>
        <v>0</v>
      </c>
      <c r="S551" s="329"/>
      <c r="T551" s="653"/>
      <c r="U551" s="667">
        <f t="shared" si="250"/>
        <v>0</v>
      </c>
      <c r="W551" s="653"/>
      <c r="X551" s="667">
        <f t="shared" si="251"/>
        <v>0</v>
      </c>
      <c r="Y551" s="329"/>
      <c r="Z551" s="653"/>
      <c r="AA551" s="667">
        <f t="shared" si="252"/>
        <v>0</v>
      </c>
    </row>
    <row r="552" spans="2:27" ht="17.25" customHeight="1">
      <c r="B552" s="125"/>
      <c r="C552" s="360" t="s">
        <v>2616</v>
      </c>
      <c r="D552" s="366" t="s">
        <v>1770</v>
      </c>
      <c r="E552" s="488" t="s">
        <v>25</v>
      </c>
      <c r="F552" s="139" t="s">
        <v>2189</v>
      </c>
      <c r="G552" s="139"/>
      <c r="H552" s="463"/>
      <c r="I552" s="225">
        <v>9.5</v>
      </c>
      <c r="J552" s="216"/>
      <c r="K552" s="195">
        <f t="shared" ref="K552" si="267">I552-(I552*J552)</f>
        <v>9.5</v>
      </c>
      <c r="L552" s="226">
        <f t="shared" ref="L552" si="268">K552*H552</f>
        <v>0</v>
      </c>
      <c r="M552" s="218">
        <v>0</v>
      </c>
      <c r="N552" s="251">
        <f t="shared" ref="N552" si="269">L552+(L552*M552)</f>
        <v>0</v>
      </c>
      <c r="O552" s="295"/>
      <c r="Q552" s="653"/>
      <c r="R552" s="667">
        <f t="shared" si="249"/>
        <v>0</v>
      </c>
      <c r="S552" s="329"/>
      <c r="T552" s="653"/>
      <c r="U552" s="667">
        <f t="shared" si="250"/>
        <v>0</v>
      </c>
      <c r="W552" s="653"/>
      <c r="X552" s="667">
        <f t="shared" si="251"/>
        <v>0</v>
      </c>
      <c r="Y552" s="329"/>
      <c r="Z552" s="653"/>
      <c r="AA552" s="667">
        <f t="shared" si="252"/>
        <v>0</v>
      </c>
    </row>
    <row r="553" spans="2:27" s="329" customFormat="1" ht="17.25" customHeight="1">
      <c r="B553" s="86"/>
      <c r="C553" s="131" t="s">
        <v>189</v>
      </c>
      <c r="D553" s="131"/>
      <c r="E553" s="676"/>
      <c r="F553" s="84"/>
      <c r="G553" s="85"/>
      <c r="H553" s="463"/>
      <c r="I553" s="222"/>
      <c r="J553" s="216"/>
      <c r="K553" s="302">
        <f t="shared" si="258"/>
        <v>0</v>
      </c>
      <c r="L553" s="303">
        <f t="shared" si="259"/>
        <v>0</v>
      </c>
      <c r="M553" s="218">
        <v>0</v>
      </c>
      <c r="N553" s="304">
        <f t="shared" si="260"/>
        <v>0</v>
      </c>
      <c r="O553" s="295"/>
      <c r="Q553" s="653"/>
      <c r="R553" s="667">
        <f t="shared" si="249"/>
        <v>0</v>
      </c>
      <c r="T553" s="653"/>
      <c r="U553" s="667">
        <f t="shared" si="250"/>
        <v>0</v>
      </c>
      <c r="W553" s="653"/>
      <c r="X553" s="667">
        <f t="shared" si="251"/>
        <v>0</v>
      </c>
      <c r="Z553" s="653"/>
      <c r="AA553" s="667">
        <f t="shared" si="252"/>
        <v>0</v>
      </c>
    </row>
    <row r="554" spans="2:27" s="329" customFormat="1" ht="17.25" customHeight="1">
      <c r="B554" s="117"/>
      <c r="C554" s="308"/>
      <c r="D554" s="131"/>
      <c r="E554" s="483"/>
      <c r="F554" s="84"/>
      <c r="G554" s="79"/>
      <c r="H554" s="463"/>
      <c r="I554" s="299"/>
      <c r="J554" s="216"/>
      <c r="K554" s="302">
        <f t="shared" ref="K554:K555" si="270">I554-(I554*J554)</f>
        <v>0</v>
      </c>
      <c r="L554" s="303">
        <f t="shared" ref="L554:L555" si="271">K554*H554</f>
        <v>0</v>
      </c>
      <c r="M554" s="218">
        <v>0</v>
      </c>
      <c r="N554" s="304">
        <f t="shared" ref="N554:N555" si="272">L554+(L554*M554)</f>
        <v>0</v>
      </c>
      <c r="O554" s="295"/>
      <c r="Q554" s="653"/>
      <c r="R554" s="667">
        <f t="shared" si="249"/>
        <v>0</v>
      </c>
      <c r="T554" s="653"/>
      <c r="U554" s="667">
        <f t="shared" si="250"/>
        <v>0</v>
      </c>
      <c r="W554" s="653"/>
      <c r="X554" s="667">
        <f t="shared" si="251"/>
        <v>0</v>
      </c>
      <c r="Z554" s="653"/>
      <c r="AA554" s="667">
        <f t="shared" si="252"/>
        <v>0</v>
      </c>
    </row>
    <row r="555" spans="2:27" s="329" customFormat="1" ht="17.25" customHeight="1">
      <c r="B555" s="117"/>
      <c r="C555" s="308"/>
      <c r="D555" s="131"/>
      <c r="E555" s="483"/>
      <c r="F555" s="84"/>
      <c r="G555" s="79"/>
      <c r="H555" s="463"/>
      <c r="I555" s="299"/>
      <c r="J555" s="293"/>
      <c r="K555" s="302">
        <f t="shared" si="270"/>
        <v>0</v>
      </c>
      <c r="L555" s="303">
        <f t="shared" si="271"/>
        <v>0</v>
      </c>
      <c r="M555" s="218">
        <v>0</v>
      </c>
      <c r="N555" s="304">
        <f t="shared" si="272"/>
        <v>0</v>
      </c>
      <c r="O555" s="295"/>
      <c r="Q555" s="653"/>
      <c r="R555" s="667">
        <f t="shared" si="249"/>
        <v>0</v>
      </c>
      <c r="T555" s="653"/>
      <c r="U555" s="667">
        <f t="shared" si="250"/>
        <v>0</v>
      </c>
      <c r="W555" s="653"/>
      <c r="X555" s="667">
        <f t="shared" si="251"/>
        <v>0</v>
      </c>
      <c r="Z555" s="653"/>
      <c r="AA555" s="667">
        <f t="shared" si="252"/>
        <v>0</v>
      </c>
    </row>
    <row r="556" spans="2:27" s="329" customFormat="1" ht="17.25" customHeight="1">
      <c r="B556" s="117"/>
      <c r="C556" s="308"/>
      <c r="D556" s="131"/>
      <c r="E556" s="483"/>
      <c r="F556" s="84"/>
      <c r="G556" s="79"/>
      <c r="H556" s="463"/>
      <c r="I556" s="299"/>
      <c r="J556" s="293"/>
      <c r="K556" s="302">
        <f t="shared" ref="K556:K557" si="273">I556-(I556*J556)</f>
        <v>0</v>
      </c>
      <c r="L556" s="303">
        <f t="shared" ref="L556:L557" si="274">K556*H556</f>
        <v>0</v>
      </c>
      <c r="M556" s="218">
        <v>0</v>
      </c>
      <c r="N556" s="304">
        <f t="shared" ref="N556:N557" si="275">L556+(L556*M556)</f>
        <v>0</v>
      </c>
      <c r="O556" s="295"/>
      <c r="Q556" s="653"/>
      <c r="R556" s="667">
        <f t="shared" si="249"/>
        <v>0</v>
      </c>
      <c r="T556" s="653"/>
      <c r="U556" s="667">
        <f t="shared" si="250"/>
        <v>0</v>
      </c>
      <c r="W556" s="653"/>
      <c r="X556" s="667">
        <f t="shared" si="251"/>
        <v>0</v>
      </c>
      <c r="Z556" s="653"/>
      <c r="AA556" s="667">
        <f t="shared" si="252"/>
        <v>0</v>
      </c>
    </row>
    <row r="557" spans="2:27" s="329" customFormat="1" ht="17.25" customHeight="1">
      <c r="B557" s="117"/>
      <c r="C557" s="308"/>
      <c r="D557" s="131"/>
      <c r="E557" s="483"/>
      <c r="F557" s="84"/>
      <c r="G557" s="79"/>
      <c r="H557" s="463"/>
      <c r="I557" s="299"/>
      <c r="J557" s="293"/>
      <c r="K557" s="302">
        <f t="shared" si="273"/>
        <v>0</v>
      </c>
      <c r="L557" s="303">
        <f t="shared" si="274"/>
        <v>0</v>
      </c>
      <c r="M557" s="218">
        <v>0</v>
      </c>
      <c r="N557" s="304">
        <f t="shared" si="275"/>
        <v>0</v>
      </c>
      <c r="O557" s="295"/>
      <c r="Q557" s="653"/>
      <c r="R557" s="667">
        <f t="shared" si="249"/>
        <v>0</v>
      </c>
      <c r="T557" s="653"/>
      <c r="U557" s="667">
        <f t="shared" si="250"/>
        <v>0</v>
      </c>
      <c r="W557" s="653"/>
      <c r="X557" s="667">
        <f t="shared" si="251"/>
        <v>0</v>
      </c>
      <c r="Z557" s="653"/>
      <c r="AA557" s="667">
        <f t="shared" si="252"/>
        <v>0</v>
      </c>
    </row>
    <row r="558" spans="2:27" s="329" customFormat="1" ht="17.25" customHeight="1">
      <c r="B558" s="474"/>
      <c r="C558" s="481" t="s">
        <v>1477</v>
      </c>
      <c r="D558" s="634"/>
      <c r="E558" s="489"/>
      <c r="F558" s="472"/>
      <c r="G558" s="473"/>
      <c r="H558" s="474"/>
      <c r="I558" s="475"/>
      <c r="J558" s="476"/>
      <c r="K558" s="477"/>
      <c r="L558" s="478"/>
      <c r="M558" s="479"/>
      <c r="N558" s="479"/>
      <c r="O558" s="480"/>
      <c r="Q558" s="809"/>
      <c r="S558" s="809"/>
      <c r="U558" s="809"/>
      <c r="W558" s="809"/>
    </row>
    <row r="559" spans="2:27" ht="17.25" customHeight="1">
      <c r="B559" s="167" t="s">
        <v>436</v>
      </c>
      <c r="C559" s="126"/>
      <c r="D559" s="169"/>
      <c r="E559" s="169"/>
      <c r="F559" s="126"/>
      <c r="G559" s="126"/>
      <c r="H559" s="261">
        <f>SUM(H512:H558)</f>
        <v>0</v>
      </c>
      <c r="I559" s="459"/>
      <c r="J559" s="192"/>
      <c r="K559" s="192"/>
      <c r="L559" s="227">
        <f>SUM(L512:L558)</f>
        <v>0</v>
      </c>
      <c r="M559" s="170"/>
      <c r="N559" s="239">
        <f>SUM(N512:N558)</f>
        <v>0</v>
      </c>
      <c r="O559" s="145"/>
      <c r="Q559" s="809"/>
      <c r="S559" s="809"/>
      <c r="U559" s="809"/>
      <c r="W559" s="809"/>
      <c r="X559" s="329"/>
      <c r="Y559" s="329"/>
      <c r="Z559" s="329"/>
      <c r="AA559" s="329"/>
    </row>
    <row r="560" spans="2:27" ht="17.25" customHeight="1">
      <c r="B560" s="5"/>
      <c r="C560" s="6"/>
      <c r="D560" s="6"/>
      <c r="E560" s="2"/>
      <c r="F560" s="37"/>
      <c r="G560" s="37"/>
      <c r="H560" s="263"/>
      <c r="M560" s="162"/>
      <c r="N560" s="162"/>
      <c r="O560" s="37"/>
      <c r="Q560" s="809"/>
      <c r="S560" s="809"/>
      <c r="U560" s="809"/>
      <c r="W560" s="809"/>
      <c r="X560" s="329"/>
      <c r="Y560" s="329"/>
      <c r="Z560" s="329"/>
      <c r="AA560" s="329"/>
    </row>
    <row r="561" spans="2:27" ht="30" customHeight="1">
      <c r="B561" s="754" t="s">
        <v>437</v>
      </c>
      <c r="C561" s="754"/>
      <c r="D561" s="754"/>
      <c r="E561" s="754"/>
      <c r="F561" s="754"/>
      <c r="G561" s="754"/>
      <c r="H561" s="754"/>
      <c r="I561" s="754"/>
      <c r="J561" s="754"/>
      <c r="K561" s="754"/>
      <c r="L561" s="754"/>
      <c r="M561" s="754"/>
      <c r="N561" s="754"/>
      <c r="O561" s="754"/>
      <c r="Q561" s="809"/>
      <c r="S561" s="809"/>
      <c r="U561" s="809"/>
      <c r="W561" s="809"/>
      <c r="X561" s="329"/>
      <c r="Y561" s="329"/>
      <c r="Z561" s="329"/>
      <c r="AA561" s="329"/>
    </row>
    <row r="562" spans="2:27" s="22" customFormat="1" ht="30" customHeight="1">
      <c r="B562" s="105" t="s">
        <v>10</v>
      </c>
      <c r="C562" s="165" t="s">
        <v>11</v>
      </c>
      <c r="D562" s="165" t="s">
        <v>1756</v>
      </c>
      <c r="E562" s="165" t="s">
        <v>12</v>
      </c>
      <c r="F562" s="166" t="s">
        <v>13</v>
      </c>
      <c r="G562" s="165" t="s">
        <v>14</v>
      </c>
      <c r="H562" s="260" t="s">
        <v>15</v>
      </c>
      <c r="I562" s="458" t="s">
        <v>1480</v>
      </c>
      <c r="J562" s="177" t="s">
        <v>1461</v>
      </c>
      <c r="K562" s="177" t="s">
        <v>1462</v>
      </c>
      <c r="L562" s="177" t="s">
        <v>1463</v>
      </c>
      <c r="M562" s="221" t="s">
        <v>1479</v>
      </c>
      <c r="N562" s="221" t="s">
        <v>1481</v>
      </c>
      <c r="O562" s="165" t="s">
        <v>1478</v>
      </c>
      <c r="Q562" s="757" t="s">
        <v>1753</v>
      </c>
      <c r="R562" s="758"/>
      <c r="S562" s="344"/>
      <c r="T562" s="757" t="s">
        <v>1754</v>
      </c>
      <c r="U562" s="758"/>
      <c r="V562" s="344"/>
      <c r="W562" s="757" t="s">
        <v>1755</v>
      </c>
      <c r="X562" s="758"/>
      <c r="Y562" s="344"/>
      <c r="Z562" s="759" t="s">
        <v>1500</v>
      </c>
      <c r="AA562" s="760"/>
    </row>
    <row r="563" spans="2:27" ht="17.25" customHeight="1">
      <c r="B563" s="377">
        <v>9780714429984</v>
      </c>
      <c r="C563" s="378" t="s">
        <v>438</v>
      </c>
      <c r="D563" s="661" t="s">
        <v>1771</v>
      </c>
      <c r="E563" s="379" t="s">
        <v>17</v>
      </c>
      <c r="F563" s="380" t="s">
        <v>18</v>
      </c>
      <c r="G563" s="380">
        <v>29984</v>
      </c>
      <c r="H563" s="463"/>
      <c r="I563" s="381">
        <v>26.25</v>
      </c>
      <c r="J563" s="216"/>
      <c r="K563" s="195">
        <f t="shared" ref="K563:K588" si="276">I563-(I563*J563)</f>
        <v>26.25</v>
      </c>
      <c r="L563" s="226">
        <f t="shared" ref="L563:L588" si="277">K563*H563</f>
        <v>0</v>
      </c>
      <c r="M563" s="218">
        <v>0</v>
      </c>
      <c r="N563" s="251">
        <f t="shared" ref="N563:N588" si="278">L563+(L563*M563)</f>
        <v>0</v>
      </c>
      <c r="O563" s="295"/>
      <c r="Q563" s="653"/>
      <c r="R563" s="667">
        <f t="shared" ref="R563:R605" si="279">IF(Q563="YES",$H563,0)</f>
        <v>0</v>
      </c>
      <c r="S563" s="329"/>
      <c r="T563" s="653"/>
      <c r="U563" s="667">
        <f t="shared" ref="U563:U605" si="280">IF(T563="YES",$H563,0)</f>
        <v>0</v>
      </c>
      <c r="W563" s="653"/>
      <c r="X563" s="667">
        <f t="shared" ref="X563:X605" si="281">IF(W563="YES",$H563,0)</f>
        <v>0</v>
      </c>
      <c r="Y563" s="329"/>
      <c r="Z563" s="653"/>
      <c r="AA563" s="667">
        <f t="shared" ref="AA563:AA605" si="282">IF(Z563="YES",$H563,0)</f>
        <v>0</v>
      </c>
    </row>
    <row r="564" spans="2:27" ht="17.25" customHeight="1">
      <c r="B564" s="377" t="s">
        <v>439</v>
      </c>
      <c r="C564" s="378" t="s">
        <v>440</v>
      </c>
      <c r="D564" s="661" t="s">
        <v>1771</v>
      </c>
      <c r="E564" s="379" t="s">
        <v>25</v>
      </c>
      <c r="F564" s="380" t="s">
        <v>18</v>
      </c>
      <c r="G564" s="380">
        <v>27973</v>
      </c>
      <c r="H564" s="463"/>
      <c r="I564" s="381">
        <v>10.5</v>
      </c>
      <c r="J564" s="216"/>
      <c r="K564" s="195">
        <f t="shared" si="276"/>
        <v>10.5</v>
      </c>
      <c r="L564" s="226">
        <f t="shared" si="277"/>
        <v>0</v>
      </c>
      <c r="M564" s="218">
        <v>0</v>
      </c>
      <c r="N564" s="251">
        <f t="shared" si="278"/>
        <v>0</v>
      </c>
      <c r="O564" s="295"/>
      <c r="Q564" s="653"/>
      <c r="R564" s="667">
        <f t="shared" si="279"/>
        <v>0</v>
      </c>
      <c r="S564" s="329"/>
      <c r="T564" s="653"/>
      <c r="U564" s="667">
        <f t="shared" si="280"/>
        <v>0</v>
      </c>
      <c r="W564" s="653"/>
      <c r="X564" s="667">
        <f t="shared" si="281"/>
        <v>0</v>
      </c>
      <c r="Y564" s="329"/>
      <c r="Z564" s="653"/>
      <c r="AA564" s="667">
        <f t="shared" si="282"/>
        <v>0</v>
      </c>
    </row>
    <row r="565" spans="2:27" ht="17.25" customHeight="1">
      <c r="B565" s="377">
        <v>9780714418421</v>
      </c>
      <c r="C565" s="378" t="s">
        <v>441</v>
      </c>
      <c r="D565" s="661" t="s">
        <v>1771</v>
      </c>
      <c r="E565" s="379" t="s">
        <v>17</v>
      </c>
      <c r="F565" s="380" t="s">
        <v>18</v>
      </c>
      <c r="G565" s="380">
        <v>18421</v>
      </c>
      <c r="H565" s="463"/>
      <c r="I565" s="381">
        <v>31.7</v>
      </c>
      <c r="J565" s="216"/>
      <c r="K565" s="195">
        <f t="shared" si="276"/>
        <v>31.7</v>
      </c>
      <c r="L565" s="226">
        <f t="shared" si="277"/>
        <v>0</v>
      </c>
      <c r="M565" s="218">
        <v>0</v>
      </c>
      <c r="N565" s="251">
        <f t="shared" si="278"/>
        <v>0</v>
      </c>
      <c r="O565" s="295"/>
      <c r="Q565" s="653"/>
      <c r="R565" s="667">
        <f t="shared" si="279"/>
        <v>0</v>
      </c>
      <c r="S565" s="329"/>
      <c r="T565" s="653"/>
      <c r="U565" s="667">
        <f t="shared" si="280"/>
        <v>0</v>
      </c>
      <c r="W565" s="653"/>
      <c r="X565" s="667">
        <f t="shared" si="281"/>
        <v>0</v>
      </c>
      <c r="Y565" s="329"/>
      <c r="Z565" s="653"/>
      <c r="AA565" s="667">
        <f t="shared" si="282"/>
        <v>0</v>
      </c>
    </row>
    <row r="566" spans="2:27" ht="17.25" customHeight="1">
      <c r="B566" s="377" t="s">
        <v>442</v>
      </c>
      <c r="C566" s="378" t="s">
        <v>443</v>
      </c>
      <c r="D566" s="661" t="s">
        <v>1771</v>
      </c>
      <c r="E566" s="379" t="s">
        <v>17</v>
      </c>
      <c r="F566" s="380" t="s">
        <v>18</v>
      </c>
      <c r="G566" s="380">
        <v>18438</v>
      </c>
      <c r="H566" s="463"/>
      <c r="I566" s="381">
        <v>31.7</v>
      </c>
      <c r="J566" s="216"/>
      <c r="K566" s="195">
        <f t="shared" si="276"/>
        <v>31.7</v>
      </c>
      <c r="L566" s="226">
        <f t="shared" si="277"/>
        <v>0</v>
      </c>
      <c r="M566" s="218">
        <v>0</v>
      </c>
      <c r="N566" s="251">
        <f t="shared" si="278"/>
        <v>0</v>
      </c>
      <c r="O566" s="295"/>
      <c r="Q566" s="653"/>
      <c r="R566" s="667">
        <f t="shared" si="279"/>
        <v>0</v>
      </c>
      <c r="S566" s="329"/>
      <c r="T566" s="653"/>
      <c r="U566" s="667">
        <f t="shared" si="280"/>
        <v>0</v>
      </c>
      <c r="W566" s="653"/>
      <c r="X566" s="667">
        <f t="shared" si="281"/>
        <v>0</v>
      </c>
      <c r="Y566" s="329"/>
      <c r="Z566" s="653"/>
      <c r="AA566" s="667">
        <f t="shared" si="282"/>
        <v>0</v>
      </c>
    </row>
    <row r="567" spans="2:27" ht="17.25" customHeight="1">
      <c r="B567" s="377">
        <v>9780714423296</v>
      </c>
      <c r="C567" s="378" t="s">
        <v>444</v>
      </c>
      <c r="D567" s="661" t="s">
        <v>1771</v>
      </c>
      <c r="E567" s="379" t="s">
        <v>17</v>
      </c>
      <c r="F567" s="380" t="s">
        <v>18</v>
      </c>
      <c r="G567" s="380">
        <v>23296</v>
      </c>
      <c r="H567" s="463"/>
      <c r="I567" s="381">
        <v>26.9</v>
      </c>
      <c r="J567" s="216"/>
      <c r="K567" s="195">
        <f t="shared" si="276"/>
        <v>26.9</v>
      </c>
      <c r="L567" s="226">
        <f t="shared" si="277"/>
        <v>0</v>
      </c>
      <c r="M567" s="218">
        <v>0</v>
      </c>
      <c r="N567" s="251">
        <f t="shared" si="278"/>
        <v>0</v>
      </c>
      <c r="O567" s="295"/>
      <c r="Q567" s="653"/>
      <c r="R567" s="667">
        <f t="shared" si="279"/>
        <v>0</v>
      </c>
      <c r="S567" s="329"/>
      <c r="T567" s="653"/>
      <c r="U567" s="667">
        <f t="shared" si="280"/>
        <v>0</v>
      </c>
      <c r="W567" s="653"/>
      <c r="X567" s="667">
        <f t="shared" si="281"/>
        <v>0</v>
      </c>
      <c r="Y567" s="329"/>
      <c r="Z567" s="653"/>
      <c r="AA567" s="667">
        <f t="shared" si="282"/>
        <v>0</v>
      </c>
    </row>
    <row r="568" spans="2:27" ht="17.25" customHeight="1">
      <c r="B568" s="377" t="s">
        <v>445</v>
      </c>
      <c r="C568" s="378" t="s">
        <v>446</v>
      </c>
      <c r="D568" s="661" t="s">
        <v>1771</v>
      </c>
      <c r="E568" s="379" t="s">
        <v>25</v>
      </c>
      <c r="F568" s="380" t="s">
        <v>18</v>
      </c>
      <c r="G568" s="380">
        <v>23418</v>
      </c>
      <c r="H568" s="463"/>
      <c r="I568" s="381">
        <v>12.7</v>
      </c>
      <c r="J568" s="216"/>
      <c r="K568" s="195">
        <f t="shared" si="276"/>
        <v>12.7</v>
      </c>
      <c r="L568" s="226">
        <f t="shared" si="277"/>
        <v>0</v>
      </c>
      <c r="M568" s="218">
        <v>0</v>
      </c>
      <c r="N568" s="251">
        <f t="shared" si="278"/>
        <v>0</v>
      </c>
      <c r="O568" s="295"/>
      <c r="Q568" s="653"/>
      <c r="R568" s="667">
        <f t="shared" si="279"/>
        <v>0</v>
      </c>
      <c r="S568" s="329"/>
      <c r="T568" s="653"/>
      <c r="U568" s="667">
        <f t="shared" si="280"/>
        <v>0</v>
      </c>
      <c r="W568" s="653"/>
      <c r="X568" s="667">
        <f t="shared" si="281"/>
        <v>0</v>
      </c>
      <c r="Y568" s="329"/>
      <c r="Z568" s="653"/>
      <c r="AA568" s="667">
        <f t="shared" si="282"/>
        <v>0</v>
      </c>
    </row>
    <row r="569" spans="2:27" ht="17.25" customHeight="1">
      <c r="B569" s="377">
        <v>9780714424149</v>
      </c>
      <c r="C569" s="378" t="s">
        <v>447</v>
      </c>
      <c r="D569" s="661" t="s">
        <v>1771</v>
      </c>
      <c r="E569" s="379" t="s">
        <v>17</v>
      </c>
      <c r="F569" s="380" t="s">
        <v>18</v>
      </c>
      <c r="G569" s="380">
        <v>24149</v>
      </c>
      <c r="H569" s="463"/>
      <c r="I569" s="381">
        <v>25.7</v>
      </c>
      <c r="J569" s="216"/>
      <c r="K569" s="195">
        <f t="shared" si="276"/>
        <v>25.7</v>
      </c>
      <c r="L569" s="226">
        <f t="shared" si="277"/>
        <v>0</v>
      </c>
      <c r="M569" s="218">
        <v>0</v>
      </c>
      <c r="N569" s="251">
        <f t="shared" si="278"/>
        <v>0</v>
      </c>
      <c r="O569" s="295"/>
      <c r="Q569" s="653"/>
      <c r="R569" s="667">
        <f t="shared" si="279"/>
        <v>0</v>
      </c>
      <c r="S569" s="329"/>
      <c r="T569" s="653"/>
      <c r="U569" s="667">
        <f t="shared" si="280"/>
        <v>0</v>
      </c>
      <c r="W569" s="653"/>
      <c r="X569" s="667">
        <f t="shared" si="281"/>
        <v>0</v>
      </c>
      <c r="Y569" s="329"/>
      <c r="Z569" s="653"/>
      <c r="AA569" s="667">
        <f t="shared" si="282"/>
        <v>0</v>
      </c>
    </row>
    <row r="570" spans="2:27" ht="17.25" customHeight="1">
      <c r="B570" s="377">
        <v>9780714424156</v>
      </c>
      <c r="C570" s="378" t="s">
        <v>448</v>
      </c>
      <c r="D570" s="661" t="s">
        <v>1771</v>
      </c>
      <c r="E570" s="379" t="s">
        <v>25</v>
      </c>
      <c r="F570" s="380" t="s">
        <v>18</v>
      </c>
      <c r="G570" s="380">
        <v>24156</v>
      </c>
      <c r="H570" s="463"/>
      <c r="I570" s="381">
        <v>18.75</v>
      </c>
      <c r="J570" s="216"/>
      <c r="K570" s="195">
        <f t="shared" si="276"/>
        <v>18.75</v>
      </c>
      <c r="L570" s="226">
        <f t="shared" si="277"/>
        <v>0</v>
      </c>
      <c r="M570" s="218">
        <v>0</v>
      </c>
      <c r="N570" s="251">
        <f t="shared" si="278"/>
        <v>0</v>
      </c>
      <c r="O570" s="295"/>
      <c r="Q570" s="653"/>
      <c r="R570" s="667">
        <f t="shared" si="279"/>
        <v>0</v>
      </c>
      <c r="S570" s="329"/>
      <c r="T570" s="653"/>
      <c r="U570" s="667">
        <f t="shared" si="280"/>
        <v>0</v>
      </c>
      <c r="W570" s="653"/>
      <c r="X570" s="667">
        <f t="shared" si="281"/>
        <v>0</v>
      </c>
      <c r="Y570" s="329"/>
      <c r="Z570" s="653"/>
      <c r="AA570" s="667">
        <f t="shared" si="282"/>
        <v>0</v>
      </c>
    </row>
    <row r="571" spans="2:27" ht="17.25" customHeight="1">
      <c r="B571" s="377">
        <v>9780714425184</v>
      </c>
      <c r="C571" s="378" t="s">
        <v>449</v>
      </c>
      <c r="D571" s="661" t="s">
        <v>1771</v>
      </c>
      <c r="E571" s="379" t="s">
        <v>17</v>
      </c>
      <c r="F571" s="380" t="s">
        <v>18</v>
      </c>
      <c r="G571" s="380">
        <v>25184</v>
      </c>
      <c r="H571" s="463"/>
      <c r="I571" s="381">
        <v>34</v>
      </c>
      <c r="J571" s="216"/>
      <c r="K571" s="195">
        <f t="shared" si="276"/>
        <v>34</v>
      </c>
      <c r="L571" s="226">
        <f t="shared" si="277"/>
        <v>0</v>
      </c>
      <c r="M571" s="218">
        <v>0</v>
      </c>
      <c r="N571" s="251">
        <f t="shared" si="278"/>
        <v>0</v>
      </c>
      <c r="O571" s="295"/>
      <c r="Q571" s="653"/>
      <c r="R571" s="667">
        <f t="shared" si="279"/>
        <v>0</v>
      </c>
      <c r="S571" s="329"/>
      <c r="T571" s="653"/>
      <c r="U571" s="667">
        <f t="shared" si="280"/>
        <v>0</v>
      </c>
      <c r="W571" s="653"/>
      <c r="X571" s="667">
        <f t="shared" si="281"/>
        <v>0</v>
      </c>
      <c r="Y571" s="329"/>
      <c r="Z571" s="653"/>
      <c r="AA571" s="667">
        <f t="shared" si="282"/>
        <v>0</v>
      </c>
    </row>
    <row r="572" spans="2:27" ht="17.25" customHeight="1">
      <c r="B572" s="377">
        <v>9780714425177</v>
      </c>
      <c r="C572" s="378" t="s">
        <v>450</v>
      </c>
      <c r="D572" s="661" t="s">
        <v>1771</v>
      </c>
      <c r="E572" s="379" t="s">
        <v>25</v>
      </c>
      <c r="F572" s="380" t="s">
        <v>18</v>
      </c>
      <c r="G572" s="380">
        <v>25177</v>
      </c>
      <c r="H572" s="463"/>
      <c r="I572" s="381">
        <v>18.75</v>
      </c>
      <c r="J572" s="216"/>
      <c r="K572" s="195">
        <f t="shared" si="276"/>
        <v>18.75</v>
      </c>
      <c r="L572" s="226">
        <f t="shared" si="277"/>
        <v>0</v>
      </c>
      <c r="M572" s="218">
        <v>0</v>
      </c>
      <c r="N572" s="251">
        <f t="shared" si="278"/>
        <v>0</v>
      </c>
      <c r="O572" s="295"/>
      <c r="Q572" s="653"/>
      <c r="R572" s="667">
        <f t="shared" si="279"/>
        <v>0</v>
      </c>
      <c r="S572" s="329"/>
      <c r="T572" s="653"/>
      <c r="U572" s="667">
        <f t="shared" si="280"/>
        <v>0</v>
      </c>
      <c r="W572" s="653"/>
      <c r="X572" s="667">
        <f t="shared" si="281"/>
        <v>0</v>
      </c>
      <c r="Y572" s="329"/>
      <c r="Z572" s="653"/>
      <c r="AA572" s="667">
        <f t="shared" si="282"/>
        <v>0</v>
      </c>
    </row>
    <row r="573" spans="2:27" ht="17.25" customHeight="1">
      <c r="B573" s="282">
        <v>9781845364694</v>
      </c>
      <c r="C573" s="534" t="s">
        <v>1695</v>
      </c>
      <c r="D573" s="661" t="s">
        <v>1771</v>
      </c>
      <c r="E573" s="537" t="s">
        <v>25</v>
      </c>
      <c r="F573" s="529" t="s">
        <v>54</v>
      </c>
      <c r="G573" s="539" t="s">
        <v>481</v>
      </c>
      <c r="H573" s="463"/>
      <c r="I573" s="540">
        <v>9.5</v>
      </c>
      <c r="J573" s="216"/>
      <c r="K573" s="195">
        <f t="shared" si="276"/>
        <v>9.5</v>
      </c>
      <c r="L573" s="226">
        <f t="shared" si="277"/>
        <v>0</v>
      </c>
      <c r="M573" s="218">
        <v>0</v>
      </c>
      <c r="N573" s="251">
        <f t="shared" si="278"/>
        <v>0</v>
      </c>
      <c r="O573" s="295"/>
      <c r="Q573" s="653"/>
      <c r="R573" s="667">
        <f t="shared" si="279"/>
        <v>0</v>
      </c>
      <c r="S573" s="329"/>
      <c r="T573" s="653"/>
      <c r="U573" s="667">
        <f t="shared" si="280"/>
        <v>0</v>
      </c>
      <c r="W573" s="653"/>
      <c r="X573" s="667">
        <f t="shared" si="281"/>
        <v>0</v>
      </c>
      <c r="Y573" s="329"/>
      <c r="Z573" s="653"/>
      <c r="AA573" s="667">
        <f t="shared" si="282"/>
        <v>0</v>
      </c>
    </row>
    <row r="574" spans="2:27" ht="17.25" customHeight="1">
      <c r="B574" s="282">
        <v>9781845367152</v>
      </c>
      <c r="C574" s="534" t="s">
        <v>1696</v>
      </c>
      <c r="D574" s="661" t="s">
        <v>1771</v>
      </c>
      <c r="E574" s="537" t="s">
        <v>17</v>
      </c>
      <c r="F574" s="529" t="s">
        <v>54</v>
      </c>
      <c r="G574" s="539" t="s">
        <v>473</v>
      </c>
      <c r="H574" s="463"/>
      <c r="I574" s="540">
        <v>25.95</v>
      </c>
      <c r="J574" s="216"/>
      <c r="K574" s="195">
        <f t="shared" si="276"/>
        <v>25.95</v>
      </c>
      <c r="L574" s="226">
        <f t="shared" si="277"/>
        <v>0</v>
      </c>
      <c r="M574" s="218">
        <v>0</v>
      </c>
      <c r="N574" s="251">
        <f t="shared" si="278"/>
        <v>0</v>
      </c>
      <c r="O574" s="295"/>
      <c r="Q574" s="653"/>
      <c r="R574" s="667">
        <f t="shared" si="279"/>
        <v>0</v>
      </c>
      <c r="S574" s="329"/>
      <c r="T574" s="653"/>
      <c r="U574" s="667">
        <f t="shared" si="280"/>
        <v>0</v>
      </c>
      <c r="W574" s="653"/>
      <c r="X574" s="667">
        <f t="shared" si="281"/>
        <v>0</v>
      </c>
      <c r="Y574" s="329"/>
      <c r="Z574" s="653"/>
      <c r="AA574" s="667">
        <f t="shared" si="282"/>
        <v>0</v>
      </c>
    </row>
    <row r="575" spans="2:27" ht="17.25" customHeight="1">
      <c r="B575" s="282"/>
      <c r="C575" s="534" t="s">
        <v>1697</v>
      </c>
      <c r="D575" s="661" t="s">
        <v>1771</v>
      </c>
      <c r="E575" s="537" t="s">
        <v>17</v>
      </c>
      <c r="F575" s="529" t="s">
        <v>54</v>
      </c>
      <c r="G575" s="539" t="s">
        <v>474</v>
      </c>
      <c r="H575" s="463"/>
      <c r="I575" s="540">
        <v>23</v>
      </c>
      <c r="J575" s="216"/>
      <c r="K575" s="195">
        <f t="shared" si="276"/>
        <v>23</v>
      </c>
      <c r="L575" s="226">
        <f t="shared" si="277"/>
        <v>0</v>
      </c>
      <c r="M575" s="218">
        <v>0</v>
      </c>
      <c r="N575" s="251">
        <f t="shared" si="278"/>
        <v>0</v>
      </c>
      <c r="O575" s="295"/>
      <c r="Q575" s="653"/>
      <c r="R575" s="667">
        <f t="shared" si="279"/>
        <v>0</v>
      </c>
      <c r="S575" s="329"/>
      <c r="T575" s="653"/>
      <c r="U575" s="667">
        <f t="shared" si="280"/>
        <v>0</v>
      </c>
      <c r="W575" s="653"/>
      <c r="X575" s="667">
        <f t="shared" si="281"/>
        <v>0</v>
      </c>
      <c r="Y575" s="329"/>
      <c r="Z575" s="653"/>
      <c r="AA575" s="667">
        <f t="shared" si="282"/>
        <v>0</v>
      </c>
    </row>
    <row r="576" spans="2:27" ht="17.25" customHeight="1">
      <c r="B576" s="282">
        <v>9781845367169</v>
      </c>
      <c r="C576" s="534" t="s">
        <v>1698</v>
      </c>
      <c r="D576" s="661" t="s">
        <v>1771</v>
      </c>
      <c r="E576" s="537" t="s">
        <v>25</v>
      </c>
      <c r="F576" s="529" t="s">
        <v>54</v>
      </c>
      <c r="G576" s="539" t="s">
        <v>475</v>
      </c>
      <c r="H576" s="463"/>
      <c r="I576" s="540">
        <v>8.9499999999999993</v>
      </c>
      <c r="J576" s="216"/>
      <c r="K576" s="195">
        <f t="shared" si="276"/>
        <v>8.9499999999999993</v>
      </c>
      <c r="L576" s="226">
        <f t="shared" si="277"/>
        <v>0</v>
      </c>
      <c r="M576" s="218">
        <v>0</v>
      </c>
      <c r="N576" s="251">
        <f t="shared" si="278"/>
        <v>0</v>
      </c>
      <c r="O576" s="295"/>
      <c r="Q576" s="653"/>
      <c r="R576" s="667">
        <f t="shared" si="279"/>
        <v>0</v>
      </c>
      <c r="S576" s="329"/>
      <c r="T576" s="653"/>
      <c r="U576" s="667">
        <f t="shared" si="280"/>
        <v>0</v>
      </c>
      <c r="W576" s="653"/>
      <c r="X576" s="667">
        <f t="shared" si="281"/>
        <v>0</v>
      </c>
      <c r="Y576" s="329"/>
      <c r="Z576" s="653"/>
      <c r="AA576" s="667">
        <f t="shared" si="282"/>
        <v>0</v>
      </c>
    </row>
    <row r="577" spans="2:27" ht="17.25" customHeight="1">
      <c r="B577" s="377">
        <v>9781845367916</v>
      </c>
      <c r="C577" s="407" t="s">
        <v>1699</v>
      </c>
      <c r="D577" s="661" t="s">
        <v>1771</v>
      </c>
      <c r="E577" s="379" t="s">
        <v>17</v>
      </c>
      <c r="F577" s="59" t="s">
        <v>54</v>
      </c>
      <c r="G577" s="380" t="s">
        <v>476</v>
      </c>
      <c r="H577" s="463"/>
      <c r="I577" s="381">
        <v>26.95</v>
      </c>
      <c r="J577" s="216"/>
      <c r="K577" s="195">
        <f t="shared" si="276"/>
        <v>26.95</v>
      </c>
      <c r="L577" s="226">
        <f t="shared" si="277"/>
        <v>0</v>
      </c>
      <c r="M577" s="218">
        <v>0</v>
      </c>
      <c r="N577" s="251">
        <f t="shared" si="278"/>
        <v>0</v>
      </c>
      <c r="O577" s="295"/>
      <c r="Q577" s="653"/>
      <c r="R577" s="667">
        <f t="shared" si="279"/>
        <v>0</v>
      </c>
      <c r="S577" s="329"/>
      <c r="T577" s="653"/>
      <c r="U577" s="667">
        <f t="shared" si="280"/>
        <v>0</v>
      </c>
      <c r="W577" s="653"/>
      <c r="X577" s="667">
        <f t="shared" si="281"/>
        <v>0</v>
      </c>
      <c r="Y577" s="329"/>
      <c r="Z577" s="653"/>
      <c r="AA577" s="667">
        <f t="shared" si="282"/>
        <v>0</v>
      </c>
    </row>
    <row r="578" spans="2:27" ht="17.25" customHeight="1">
      <c r="B578" s="377"/>
      <c r="C578" s="407" t="s">
        <v>1700</v>
      </c>
      <c r="D578" s="661" t="s">
        <v>1771</v>
      </c>
      <c r="E578" s="379" t="s">
        <v>17</v>
      </c>
      <c r="F578" s="59" t="s">
        <v>54</v>
      </c>
      <c r="G578" s="380" t="s">
        <v>477</v>
      </c>
      <c r="H578" s="463"/>
      <c r="I578" s="381">
        <v>23.95</v>
      </c>
      <c r="J578" s="216"/>
      <c r="K578" s="195">
        <f t="shared" si="276"/>
        <v>23.95</v>
      </c>
      <c r="L578" s="226">
        <f t="shared" si="277"/>
        <v>0</v>
      </c>
      <c r="M578" s="218">
        <v>0</v>
      </c>
      <c r="N578" s="251">
        <f t="shared" si="278"/>
        <v>0</v>
      </c>
      <c r="O578" s="295"/>
      <c r="Q578" s="653"/>
      <c r="R578" s="667">
        <f t="shared" si="279"/>
        <v>0</v>
      </c>
      <c r="S578" s="329"/>
      <c r="T578" s="653"/>
      <c r="U578" s="667">
        <f t="shared" si="280"/>
        <v>0</v>
      </c>
      <c r="W578" s="653"/>
      <c r="X578" s="667">
        <f t="shared" si="281"/>
        <v>0</v>
      </c>
      <c r="Y578" s="329"/>
      <c r="Z578" s="653"/>
      <c r="AA578" s="667">
        <f t="shared" si="282"/>
        <v>0</v>
      </c>
    </row>
    <row r="579" spans="2:27" ht="17.25" customHeight="1">
      <c r="B579" s="377">
        <v>9781845367923</v>
      </c>
      <c r="C579" s="378" t="s">
        <v>1701</v>
      </c>
      <c r="D579" s="661" t="s">
        <v>1771</v>
      </c>
      <c r="E579" s="379" t="s">
        <v>25</v>
      </c>
      <c r="F579" s="59" t="s">
        <v>54</v>
      </c>
      <c r="G579" s="380" t="s">
        <v>478</v>
      </c>
      <c r="H579" s="463"/>
      <c r="I579" s="490">
        <v>8.9499999999999993</v>
      </c>
      <c r="J579" s="216"/>
      <c r="K579" s="195">
        <f t="shared" si="276"/>
        <v>8.9499999999999993</v>
      </c>
      <c r="L579" s="226">
        <f t="shared" si="277"/>
        <v>0</v>
      </c>
      <c r="M579" s="218">
        <v>0</v>
      </c>
      <c r="N579" s="251">
        <f t="shared" si="278"/>
        <v>0</v>
      </c>
      <c r="O579" s="295"/>
      <c r="Q579" s="653"/>
      <c r="R579" s="667">
        <f t="shared" si="279"/>
        <v>0</v>
      </c>
      <c r="S579" s="329"/>
      <c r="T579" s="653"/>
      <c r="U579" s="667">
        <f t="shared" si="280"/>
        <v>0</v>
      </c>
      <c r="W579" s="653"/>
      <c r="X579" s="667">
        <f t="shared" si="281"/>
        <v>0</v>
      </c>
      <c r="Y579" s="329"/>
      <c r="Z579" s="653"/>
      <c r="AA579" s="667">
        <f t="shared" si="282"/>
        <v>0</v>
      </c>
    </row>
    <row r="580" spans="2:27" ht="17.25" customHeight="1">
      <c r="B580" s="417">
        <v>9781910936863</v>
      </c>
      <c r="C580" s="418" t="s">
        <v>451</v>
      </c>
      <c r="D580" s="661" t="s">
        <v>1771</v>
      </c>
      <c r="E580" s="528" t="s">
        <v>17</v>
      </c>
      <c r="F580" s="420" t="s">
        <v>26</v>
      </c>
      <c r="G580" s="421" t="s">
        <v>452</v>
      </c>
      <c r="H580" s="463"/>
      <c r="I580" s="533">
        <v>42.95</v>
      </c>
      <c r="J580" s="216"/>
      <c r="K580" s="195">
        <f t="shared" si="276"/>
        <v>42.95</v>
      </c>
      <c r="L580" s="226">
        <f t="shared" si="277"/>
        <v>0</v>
      </c>
      <c r="M580" s="218">
        <v>0</v>
      </c>
      <c r="N580" s="251">
        <f t="shared" si="278"/>
        <v>0</v>
      </c>
      <c r="O580" s="295"/>
      <c r="Q580" s="653"/>
      <c r="R580" s="667">
        <f t="shared" si="279"/>
        <v>0</v>
      </c>
      <c r="S580" s="329"/>
      <c r="T580" s="653"/>
      <c r="U580" s="667">
        <f t="shared" si="280"/>
        <v>0</v>
      </c>
      <c r="W580" s="653"/>
      <c r="X580" s="667">
        <f t="shared" si="281"/>
        <v>0</v>
      </c>
      <c r="Y580" s="329"/>
      <c r="Z580" s="653"/>
      <c r="AA580" s="667">
        <f t="shared" si="282"/>
        <v>0</v>
      </c>
    </row>
    <row r="581" spans="2:27" ht="17.25" customHeight="1">
      <c r="B581" s="417">
        <v>9781910936870</v>
      </c>
      <c r="C581" s="418" t="s">
        <v>453</v>
      </c>
      <c r="D581" s="661" t="s">
        <v>1771</v>
      </c>
      <c r="E581" s="528" t="s">
        <v>25</v>
      </c>
      <c r="F581" s="420" t="s">
        <v>26</v>
      </c>
      <c r="G581" s="421" t="s">
        <v>454</v>
      </c>
      <c r="H581" s="463"/>
      <c r="I581" s="533">
        <v>10.95</v>
      </c>
      <c r="J581" s="216"/>
      <c r="K581" s="195">
        <f t="shared" si="276"/>
        <v>10.95</v>
      </c>
      <c r="L581" s="226">
        <f t="shared" si="277"/>
        <v>0</v>
      </c>
      <c r="M581" s="218">
        <v>0</v>
      </c>
      <c r="N581" s="251">
        <f t="shared" si="278"/>
        <v>0</v>
      </c>
      <c r="O581" s="295"/>
      <c r="Q581" s="653"/>
      <c r="R581" s="667">
        <f t="shared" si="279"/>
        <v>0</v>
      </c>
      <c r="S581" s="329"/>
      <c r="T581" s="653"/>
      <c r="U581" s="667">
        <f t="shared" si="280"/>
        <v>0</v>
      </c>
      <c r="W581" s="653"/>
      <c r="X581" s="667">
        <f t="shared" si="281"/>
        <v>0</v>
      </c>
      <c r="Y581" s="329"/>
      <c r="Z581" s="653"/>
      <c r="AA581" s="667">
        <f t="shared" si="282"/>
        <v>0</v>
      </c>
    </row>
    <row r="582" spans="2:27" ht="17.25" customHeight="1">
      <c r="B582" s="417">
        <v>9781915595256</v>
      </c>
      <c r="C582" s="418" t="s">
        <v>2015</v>
      </c>
      <c r="D582" s="661" t="s">
        <v>1771</v>
      </c>
      <c r="E582" s="528" t="s">
        <v>17</v>
      </c>
      <c r="F582" s="420" t="s">
        <v>26</v>
      </c>
      <c r="G582" s="421" t="s">
        <v>455</v>
      </c>
      <c r="H582" s="463"/>
      <c r="I582" s="533">
        <v>42.95</v>
      </c>
      <c r="J582" s="216"/>
      <c r="K582" s="195">
        <f t="shared" si="276"/>
        <v>42.95</v>
      </c>
      <c r="L582" s="226">
        <f t="shared" si="277"/>
        <v>0</v>
      </c>
      <c r="M582" s="218">
        <v>0</v>
      </c>
      <c r="N582" s="251">
        <f t="shared" si="278"/>
        <v>0</v>
      </c>
      <c r="O582" s="295"/>
      <c r="Q582" s="653"/>
      <c r="R582" s="667">
        <f t="shared" si="279"/>
        <v>0</v>
      </c>
      <c r="S582" s="329"/>
      <c r="T582" s="653"/>
      <c r="U582" s="667">
        <f t="shared" si="280"/>
        <v>0</v>
      </c>
      <c r="W582" s="653"/>
      <c r="X582" s="667">
        <f t="shared" si="281"/>
        <v>0</v>
      </c>
      <c r="Y582" s="329"/>
      <c r="Z582" s="653"/>
      <c r="AA582" s="667">
        <f t="shared" si="282"/>
        <v>0</v>
      </c>
    </row>
    <row r="583" spans="2:27" ht="17.25" customHeight="1">
      <c r="B583" s="417">
        <v>9781915595263</v>
      </c>
      <c r="C583" s="418" t="s">
        <v>2016</v>
      </c>
      <c r="D583" s="661" t="s">
        <v>1771</v>
      </c>
      <c r="E583" s="528" t="s">
        <v>25</v>
      </c>
      <c r="F583" s="420" t="s">
        <v>26</v>
      </c>
      <c r="G583" s="421" t="s">
        <v>456</v>
      </c>
      <c r="H583" s="463"/>
      <c r="I583" s="533">
        <v>10.95</v>
      </c>
      <c r="J583" s="216"/>
      <c r="K583" s="195">
        <f t="shared" si="276"/>
        <v>10.95</v>
      </c>
      <c r="L583" s="226">
        <f t="shared" si="277"/>
        <v>0</v>
      </c>
      <c r="M583" s="218">
        <v>0</v>
      </c>
      <c r="N583" s="251">
        <f t="shared" si="278"/>
        <v>0</v>
      </c>
      <c r="O583" s="295"/>
      <c r="Q583" s="653"/>
      <c r="R583" s="667">
        <f t="shared" si="279"/>
        <v>0</v>
      </c>
      <c r="S583" s="329"/>
      <c r="T583" s="653"/>
      <c r="U583" s="667">
        <f t="shared" si="280"/>
        <v>0</v>
      </c>
      <c r="W583" s="653"/>
      <c r="X583" s="667">
        <f t="shared" si="281"/>
        <v>0</v>
      </c>
      <c r="Y583" s="329"/>
      <c r="Z583" s="653"/>
      <c r="AA583" s="667">
        <f t="shared" si="282"/>
        <v>0</v>
      </c>
    </row>
    <row r="584" spans="2:27" ht="17.25" customHeight="1">
      <c r="B584" s="417">
        <v>9781917848503</v>
      </c>
      <c r="C584" s="535" t="s">
        <v>479</v>
      </c>
      <c r="D584" s="661" t="s">
        <v>1771</v>
      </c>
      <c r="E584" s="528" t="s">
        <v>25</v>
      </c>
      <c r="F584" s="420" t="s">
        <v>26</v>
      </c>
      <c r="G584" s="421" t="s">
        <v>480</v>
      </c>
      <c r="H584" s="463"/>
      <c r="I584" s="533">
        <v>9.5</v>
      </c>
      <c r="J584" s="216"/>
      <c r="K584" s="195">
        <f t="shared" si="276"/>
        <v>9.5</v>
      </c>
      <c r="L584" s="226">
        <f t="shared" si="277"/>
        <v>0</v>
      </c>
      <c r="M584" s="218">
        <v>0</v>
      </c>
      <c r="N584" s="251">
        <f t="shared" si="278"/>
        <v>0</v>
      </c>
      <c r="O584" s="295"/>
      <c r="Q584" s="653"/>
      <c r="R584" s="667">
        <f t="shared" si="279"/>
        <v>0</v>
      </c>
      <c r="S584" s="329"/>
      <c r="T584" s="653"/>
      <c r="U584" s="667">
        <f t="shared" si="280"/>
        <v>0</v>
      </c>
      <c r="W584" s="653"/>
      <c r="X584" s="667">
        <f t="shared" si="281"/>
        <v>0</v>
      </c>
      <c r="Y584" s="329"/>
      <c r="Z584" s="653"/>
      <c r="AA584" s="667">
        <f t="shared" si="282"/>
        <v>0</v>
      </c>
    </row>
    <row r="585" spans="2:27" ht="17.25" customHeight="1">
      <c r="B585" s="377">
        <v>9781789276756</v>
      </c>
      <c r="C585" s="378" t="s">
        <v>2346</v>
      </c>
      <c r="D585" s="661" t="s">
        <v>1771</v>
      </c>
      <c r="E585" s="379" t="s">
        <v>17</v>
      </c>
      <c r="F585" s="380" t="s">
        <v>29</v>
      </c>
      <c r="G585" s="380" t="s">
        <v>457</v>
      </c>
      <c r="H585" s="463"/>
      <c r="I585" s="381">
        <v>32</v>
      </c>
      <c r="J585" s="216"/>
      <c r="K585" s="195">
        <f t="shared" si="276"/>
        <v>32</v>
      </c>
      <c r="L585" s="226">
        <f t="shared" si="277"/>
        <v>0</v>
      </c>
      <c r="M585" s="218">
        <v>0</v>
      </c>
      <c r="N585" s="251">
        <f t="shared" si="278"/>
        <v>0</v>
      </c>
      <c r="O585" s="295"/>
      <c r="Q585" s="653"/>
      <c r="R585" s="667">
        <f t="shared" si="279"/>
        <v>0</v>
      </c>
      <c r="S585" s="329"/>
      <c r="T585" s="653"/>
      <c r="U585" s="667">
        <f t="shared" si="280"/>
        <v>0</v>
      </c>
      <c r="W585" s="653"/>
      <c r="X585" s="667">
        <f t="shared" si="281"/>
        <v>0</v>
      </c>
      <c r="Y585" s="329"/>
      <c r="Z585" s="653"/>
      <c r="AA585" s="667">
        <f t="shared" si="282"/>
        <v>0</v>
      </c>
    </row>
    <row r="586" spans="2:27" ht="17.25" customHeight="1">
      <c r="B586" s="377">
        <v>9781789276985</v>
      </c>
      <c r="C586" s="378" t="s">
        <v>2347</v>
      </c>
      <c r="D586" s="661" t="s">
        <v>1771</v>
      </c>
      <c r="E586" s="379" t="s">
        <v>17</v>
      </c>
      <c r="F586" s="380" t="s">
        <v>29</v>
      </c>
      <c r="G586" s="380" t="s">
        <v>1561</v>
      </c>
      <c r="H586" s="463"/>
      <c r="I586" s="381">
        <v>28.5</v>
      </c>
      <c r="J586" s="216"/>
      <c r="K586" s="195">
        <f t="shared" si="276"/>
        <v>28.5</v>
      </c>
      <c r="L586" s="226">
        <f t="shared" si="277"/>
        <v>0</v>
      </c>
      <c r="M586" s="218">
        <v>0</v>
      </c>
      <c r="N586" s="251">
        <f t="shared" si="278"/>
        <v>0</v>
      </c>
      <c r="O586" s="295"/>
      <c r="Q586" s="653"/>
      <c r="R586" s="667">
        <f t="shared" si="279"/>
        <v>0</v>
      </c>
      <c r="S586" s="329"/>
      <c r="T586" s="653"/>
      <c r="U586" s="667">
        <f t="shared" si="280"/>
        <v>0</v>
      </c>
      <c r="W586" s="653"/>
      <c r="X586" s="667">
        <f t="shared" si="281"/>
        <v>0</v>
      </c>
      <c r="Y586" s="329"/>
      <c r="Z586" s="653"/>
      <c r="AA586" s="667">
        <f t="shared" si="282"/>
        <v>0</v>
      </c>
    </row>
    <row r="587" spans="2:27" ht="17.25" customHeight="1">
      <c r="B587" s="377">
        <v>9781789277005</v>
      </c>
      <c r="C587" s="378" t="s">
        <v>2348</v>
      </c>
      <c r="D587" s="661" t="s">
        <v>1771</v>
      </c>
      <c r="E587" s="379" t="s">
        <v>25</v>
      </c>
      <c r="F587" s="380" t="s">
        <v>29</v>
      </c>
      <c r="G587" s="380" t="s">
        <v>458</v>
      </c>
      <c r="H587" s="463"/>
      <c r="I587" s="381">
        <v>11</v>
      </c>
      <c r="J587" s="216"/>
      <c r="K587" s="195">
        <f t="shared" si="276"/>
        <v>11</v>
      </c>
      <c r="L587" s="226">
        <f t="shared" si="277"/>
        <v>0</v>
      </c>
      <c r="M587" s="218">
        <v>0</v>
      </c>
      <c r="N587" s="251">
        <f t="shared" si="278"/>
        <v>0</v>
      </c>
      <c r="O587" s="295"/>
      <c r="Q587" s="653"/>
      <c r="R587" s="667">
        <f t="shared" si="279"/>
        <v>0</v>
      </c>
      <c r="S587" s="329"/>
      <c r="T587" s="653"/>
      <c r="U587" s="667">
        <f t="shared" si="280"/>
        <v>0</v>
      </c>
      <c r="W587" s="653"/>
      <c r="X587" s="667">
        <f t="shared" si="281"/>
        <v>0</v>
      </c>
      <c r="Y587" s="329"/>
      <c r="Z587" s="653"/>
      <c r="AA587" s="667">
        <f t="shared" si="282"/>
        <v>0</v>
      </c>
    </row>
    <row r="588" spans="2:27" ht="17.25" customHeight="1">
      <c r="B588" s="377">
        <v>9781789271706</v>
      </c>
      <c r="C588" s="378" t="s">
        <v>2349</v>
      </c>
      <c r="D588" s="661" t="s">
        <v>1771</v>
      </c>
      <c r="E588" s="379" t="s">
        <v>25</v>
      </c>
      <c r="F588" s="380" t="s">
        <v>29</v>
      </c>
      <c r="G588" s="380" t="s">
        <v>460</v>
      </c>
      <c r="H588" s="463"/>
      <c r="I588" s="381">
        <v>11</v>
      </c>
      <c r="J588" s="216"/>
      <c r="K588" s="195">
        <f t="shared" si="276"/>
        <v>11</v>
      </c>
      <c r="L588" s="226">
        <f t="shared" si="277"/>
        <v>0</v>
      </c>
      <c r="M588" s="218">
        <v>0</v>
      </c>
      <c r="N588" s="251">
        <f t="shared" si="278"/>
        <v>0</v>
      </c>
      <c r="O588" s="295"/>
      <c r="Q588" s="653"/>
      <c r="R588" s="667">
        <f t="shared" si="279"/>
        <v>0</v>
      </c>
      <c r="S588" s="329"/>
      <c r="T588" s="653"/>
      <c r="U588" s="667">
        <f t="shared" si="280"/>
        <v>0</v>
      </c>
      <c r="W588" s="653"/>
      <c r="X588" s="667">
        <f t="shared" si="281"/>
        <v>0</v>
      </c>
      <c r="Y588" s="329"/>
      <c r="Z588" s="653"/>
      <c r="AA588" s="667">
        <f t="shared" si="282"/>
        <v>0</v>
      </c>
    </row>
    <row r="589" spans="2:27" ht="17.25" customHeight="1">
      <c r="B589" s="377">
        <v>9781789271737</v>
      </c>
      <c r="C589" s="378" t="s">
        <v>2350</v>
      </c>
      <c r="D589" s="661" t="s">
        <v>1771</v>
      </c>
      <c r="E589" s="379" t="s">
        <v>17</v>
      </c>
      <c r="F589" s="538" t="s">
        <v>29</v>
      </c>
      <c r="G589" s="380" t="s">
        <v>459</v>
      </c>
      <c r="H589" s="463"/>
      <c r="I589" s="381">
        <v>34</v>
      </c>
      <c r="J589" s="216"/>
      <c r="K589" s="195">
        <f t="shared" ref="K589:K591" si="283">I589-(I589*J589)</f>
        <v>34</v>
      </c>
      <c r="L589" s="226">
        <f t="shared" ref="L589:L591" si="284">K589*H589</f>
        <v>0</v>
      </c>
      <c r="M589" s="218">
        <v>0</v>
      </c>
      <c r="N589" s="251">
        <f t="shared" ref="N589:N591" si="285">L589+(L589*M589)</f>
        <v>0</v>
      </c>
      <c r="O589" s="295"/>
      <c r="Q589" s="653"/>
      <c r="R589" s="667">
        <f t="shared" si="279"/>
        <v>0</v>
      </c>
      <c r="S589" s="329"/>
      <c r="T589" s="653"/>
      <c r="U589" s="667">
        <f t="shared" si="280"/>
        <v>0</v>
      </c>
      <c r="W589" s="653"/>
      <c r="X589" s="667">
        <f t="shared" si="281"/>
        <v>0</v>
      </c>
      <c r="Y589" s="329"/>
      <c r="Z589" s="653"/>
      <c r="AA589" s="667">
        <f t="shared" si="282"/>
        <v>0</v>
      </c>
    </row>
    <row r="590" spans="2:27" ht="17.25" customHeight="1">
      <c r="B590" s="377">
        <v>9781789276107</v>
      </c>
      <c r="C590" s="378" t="s">
        <v>2351</v>
      </c>
      <c r="D590" s="661" t="s">
        <v>1771</v>
      </c>
      <c r="E590" s="379" t="s">
        <v>17</v>
      </c>
      <c r="F590" s="538" t="s">
        <v>29</v>
      </c>
      <c r="G590" s="380" t="s">
        <v>1562</v>
      </c>
      <c r="H590" s="463"/>
      <c r="I590" s="381">
        <v>30</v>
      </c>
      <c r="J590" s="216"/>
      <c r="K590" s="195">
        <f t="shared" si="283"/>
        <v>30</v>
      </c>
      <c r="L590" s="226">
        <f t="shared" si="284"/>
        <v>0</v>
      </c>
      <c r="M590" s="218">
        <v>0</v>
      </c>
      <c r="N590" s="251">
        <f t="shared" si="285"/>
        <v>0</v>
      </c>
      <c r="O590" s="295"/>
      <c r="Q590" s="653"/>
      <c r="R590" s="667">
        <f t="shared" si="279"/>
        <v>0</v>
      </c>
      <c r="S590" s="329"/>
      <c r="T590" s="653"/>
      <c r="U590" s="667">
        <f t="shared" si="280"/>
        <v>0</v>
      </c>
      <c r="W590" s="653"/>
      <c r="X590" s="667">
        <f t="shared" si="281"/>
        <v>0</v>
      </c>
      <c r="Y590" s="329"/>
      <c r="Z590" s="653"/>
      <c r="AA590" s="667">
        <f t="shared" si="282"/>
        <v>0</v>
      </c>
    </row>
    <row r="591" spans="2:27" ht="17.25" customHeight="1">
      <c r="B591" s="377">
        <v>9780861215959</v>
      </c>
      <c r="C591" s="378" t="s">
        <v>1563</v>
      </c>
      <c r="D591" s="661" t="s">
        <v>1771</v>
      </c>
      <c r="E591" s="379" t="s">
        <v>25</v>
      </c>
      <c r="F591" s="538" t="s">
        <v>29</v>
      </c>
      <c r="G591" s="380" t="s">
        <v>1564</v>
      </c>
      <c r="H591" s="463"/>
      <c r="I591" s="381">
        <v>18</v>
      </c>
      <c r="J591" s="216"/>
      <c r="K591" s="195">
        <f t="shared" si="283"/>
        <v>18</v>
      </c>
      <c r="L591" s="226">
        <f t="shared" si="284"/>
        <v>0</v>
      </c>
      <c r="M591" s="218">
        <v>0</v>
      </c>
      <c r="N591" s="251">
        <f t="shared" si="285"/>
        <v>0</v>
      </c>
      <c r="O591" s="295"/>
      <c r="Q591" s="653"/>
      <c r="R591" s="667">
        <f t="shared" si="279"/>
        <v>0</v>
      </c>
      <c r="S591" s="329"/>
      <c r="T591" s="653"/>
      <c r="U591" s="667">
        <f t="shared" si="280"/>
        <v>0</v>
      </c>
      <c r="W591" s="653"/>
      <c r="X591" s="667">
        <f t="shared" si="281"/>
        <v>0</v>
      </c>
      <c r="Y591" s="329"/>
      <c r="Z591" s="653"/>
      <c r="AA591" s="667">
        <f t="shared" si="282"/>
        <v>0</v>
      </c>
    </row>
    <row r="592" spans="2:27" ht="17.25" customHeight="1">
      <c r="B592" s="377">
        <v>9780717194025</v>
      </c>
      <c r="C592" s="378" t="s">
        <v>461</v>
      </c>
      <c r="D592" s="661" t="s">
        <v>1771</v>
      </c>
      <c r="E592" s="379" t="s">
        <v>17</v>
      </c>
      <c r="F592" s="538" t="s">
        <v>37</v>
      </c>
      <c r="G592" s="618"/>
      <c r="H592" s="463"/>
      <c r="I592" s="381">
        <v>26.95</v>
      </c>
      <c r="J592" s="216"/>
      <c r="K592" s="195">
        <f t="shared" ref="K592:K599" si="286">I592-(I592*J592)</f>
        <v>26.95</v>
      </c>
      <c r="L592" s="226">
        <f t="shared" ref="L592:L599" si="287">K592*H592</f>
        <v>0</v>
      </c>
      <c r="M592" s="218">
        <v>0</v>
      </c>
      <c r="N592" s="251">
        <f t="shared" ref="N592:N599" si="288">L592+(L592*M592)</f>
        <v>0</v>
      </c>
      <c r="O592" s="295"/>
      <c r="Q592" s="653"/>
      <c r="R592" s="667">
        <f t="shared" si="279"/>
        <v>0</v>
      </c>
      <c r="S592" s="329"/>
      <c r="T592" s="653"/>
      <c r="U592" s="667">
        <f t="shared" si="280"/>
        <v>0</v>
      </c>
      <c r="W592" s="653"/>
      <c r="X592" s="667">
        <f t="shared" si="281"/>
        <v>0</v>
      </c>
      <c r="Y592" s="329"/>
      <c r="Z592" s="653"/>
      <c r="AA592" s="667">
        <f t="shared" si="282"/>
        <v>0</v>
      </c>
    </row>
    <row r="593" spans="2:27" ht="17.25" customHeight="1">
      <c r="B593" s="377">
        <v>9780717194056</v>
      </c>
      <c r="C593" s="378" t="s">
        <v>462</v>
      </c>
      <c r="D593" s="661" t="s">
        <v>1771</v>
      </c>
      <c r="E593" s="379" t="s">
        <v>17</v>
      </c>
      <c r="F593" s="538" t="s">
        <v>37</v>
      </c>
      <c r="G593" s="408"/>
      <c r="H593" s="463"/>
      <c r="I593" s="381">
        <v>10.75</v>
      </c>
      <c r="J593" s="216"/>
      <c r="K593" s="195">
        <f t="shared" si="286"/>
        <v>10.75</v>
      </c>
      <c r="L593" s="226">
        <f t="shared" si="287"/>
        <v>0</v>
      </c>
      <c r="M593" s="218">
        <v>0</v>
      </c>
      <c r="N593" s="251">
        <f t="shared" si="288"/>
        <v>0</v>
      </c>
      <c r="O593" s="295"/>
      <c r="Q593" s="653"/>
      <c r="R593" s="667">
        <f t="shared" si="279"/>
        <v>0</v>
      </c>
      <c r="S593" s="329"/>
      <c r="T593" s="653"/>
      <c r="U593" s="667">
        <f t="shared" si="280"/>
        <v>0</v>
      </c>
      <c r="W593" s="653"/>
      <c r="X593" s="667">
        <f t="shared" si="281"/>
        <v>0</v>
      </c>
      <c r="Y593" s="329"/>
      <c r="Z593" s="653"/>
      <c r="AA593" s="667">
        <f t="shared" si="282"/>
        <v>0</v>
      </c>
    </row>
    <row r="594" spans="2:27" ht="17.25" customHeight="1">
      <c r="B594" s="377">
        <v>9780717197040</v>
      </c>
      <c r="C594" s="378" t="s">
        <v>463</v>
      </c>
      <c r="D594" s="661" t="s">
        <v>1771</v>
      </c>
      <c r="E594" s="379" t="s">
        <v>17</v>
      </c>
      <c r="F594" s="538" t="s">
        <v>37</v>
      </c>
      <c r="G594" s="408"/>
      <c r="H594" s="463"/>
      <c r="I594" s="381">
        <v>30.95</v>
      </c>
      <c r="J594" s="216"/>
      <c r="K594" s="195">
        <f t="shared" si="286"/>
        <v>30.95</v>
      </c>
      <c r="L594" s="226">
        <f t="shared" si="287"/>
        <v>0</v>
      </c>
      <c r="M594" s="218">
        <v>0</v>
      </c>
      <c r="N594" s="251">
        <f t="shared" si="288"/>
        <v>0</v>
      </c>
      <c r="O594" s="295"/>
      <c r="Q594" s="653"/>
      <c r="R594" s="667">
        <f t="shared" si="279"/>
        <v>0</v>
      </c>
      <c r="S594" s="329"/>
      <c r="T594" s="653"/>
      <c r="U594" s="667">
        <f t="shared" si="280"/>
        <v>0</v>
      </c>
      <c r="W594" s="653"/>
      <c r="X594" s="667">
        <f t="shared" si="281"/>
        <v>0</v>
      </c>
      <c r="Y594" s="329"/>
      <c r="Z594" s="653"/>
      <c r="AA594" s="667">
        <f t="shared" si="282"/>
        <v>0</v>
      </c>
    </row>
    <row r="595" spans="2:27" ht="17.25" customHeight="1">
      <c r="B595" s="377">
        <v>9780717197026</v>
      </c>
      <c r="C595" s="378" t="s">
        <v>464</v>
      </c>
      <c r="D595" s="661" t="s">
        <v>1771</v>
      </c>
      <c r="E595" s="379" t="s">
        <v>17</v>
      </c>
      <c r="F595" s="538" t="s">
        <v>37</v>
      </c>
      <c r="G595" s="408"/>
      <c r="H595" s="463"/>
      <c r="I595" s="381">
        <v>10.75</v>
      </c>
      <c r="J595" s="216"/>
      <c r="K595" s="195">
        <f t="shared" si="286"/>
        <v>10.75</v>
      </c>
      <c r="L595" s="226">
        <f t="shared" si="287"/>
        <v>0</v>
      </c>
      <c r="M595" s="218">
        <v>0</v>
      </c>
      <c r="N595" s="251">
        <f t="shared" si="288"/>
        <v>0</v>
      </c>
      <c r="O595" s="295"/>
      <c r="Q595" s="653"/>
      <c r="R595" s="667">
        <f t="shared" si="279"/>
        <v>0</v>
      </c>
      <c r="S595" s="329"/>
      <c r="T595" s="653"/>
      <c r="U595" s="667">
        <f t="shared" si="280"/>
        <v>0</v>
      </c>
      <c r="W595" s="653"/>
      <c r="X595" s="667">
        <f t="shared" si="281"/>
        <v>0</v>
      </c>
      <c r="Y595" s="329"/>
      <c r="Z595" s="653"/>
      <c r="AA595" s="667">
        <f t="shared" si="282"/>
        <v>0</v>
      </c>
    </row>
    <row r="596" spans="2:27" ht="17.25" customHeight="1">
      <c r="B596" s="377">
        <v>9781909417977</v>
      </c>
      <c r="C596" s="378" t="s">
        <v>465</v>
      </c>
      <c r="D596" s="661" t="s">
        <v>1771</v>
      </c>
      <c r="E596" s="379" t="s">
        <v>17</v>
      </c>
      <c r="F596" s="538" t="s">
        <v>41</v>
      </c>
      <c r="G596" s="408" t="s">
        <v>466</v>
      </c>
      <c r="H596" s="463"/>
      <c r="I596" s="381">
        <v>29.99</v>
      </c>
      <c r="J596" s="216"/>
      <c r="K596" s="195">
        <f t="shared" si="286"/>
        <v>29.99</v>
      </c>
      <c r="L596" s="226">
        <f t="shared" si="287"/>
        <v>0</v>
      </c>
      <c r="M596" s="218">
        <v>0</v>
      </c>
      <c r="N596" s="251">
        <f t="shared" si="288"/>
        <v>0</v>
      </c>
      <c r="O596" s="295"/>
      <c r="Q596" s="653"/>
      <c r="R596" s="667">
        <f t="shared" si="279"/>
        <v>0</v>
      </c>
      <c r="S596" s="329"/>
      <c r="T596" s="653"/>
      <c r="U596" s="667">
        <f t="shared" si="280"/>
        <v>0</v>
      </c>
      <c r="W596" s="653"/>
      <c r="X596" s="667">
        <f t="shared" si="281"/>
        <v>0</v>
      </c>
      <c r="Y596" s="329"/>
      <c r="Z596" s="653"/>
      <c r="AA596" s="667">
        <f t="shared" si="282"/>
        <v>0</v>
      </c>
    </row>
    <row r="597" spans="2:27" ht="17.25" customHeight="1">
      <c r="B597" s="377">
        <v>9781909417960</v>
      </c>
      <c r="C597" s="378" t="s">
        <v>467</v>
      </c>
      <c r="D597" s="661" t="s">
        <v>1771</v>
      </c>
      <c r="E597" s="379" t="s">
        <v>25</v>
      </c>
      <c r="F597" s="538" t="s">
        <v>41</v>
      </c>
      <c r="G597" s="408" t="s">
        <v>468</v>
      </c>
      <c r="H597" s="463"/>
      <c r="I597" s="381">
        <v>7.99</v>
      </c>
      <c r="J597" s="216"/>
      <c r="K597" s="195">
        <f t="shared" si="286"/>
        <v>7.99</v>
      </c>
      <c r="L597" s="226">
        <f t="shared" si="287"/>
        <v>0</v>
      </c>
      <c r="M597" s="218">
        <v>0</v>
      </c>
      <c r="N597" s="251">
        <f t="shared" si="288"/>
        <v>0</v>
      </c>
      <c r="O597" s="295"/>
      <c r="Q597" s="653"/>
      <c r="R597" s="667">
        <f t="shared" si="279"/>
        <v>0</v>
      </c>
      <c r="S597" s="329"/>
      <c r="T597" s="653"/>
      <c r="U597" s="667">
        <f t="shared" si="280"/>
        <v>0</v>
      </c>
      <c r="W597" s="653"/>
      <c r="X597" s="667">
        <f t="shared" si="281"/>
        <v>0</v>
      </c>
      <c r="Y597" s="329"/>
      <c r="Z597" s="653"/>
      <c r="AA597" s="667">
        <f t="shared" si="282"/>
        <v>0</v>
      </c>
    </row>
    <row r="598" spans="2:27" ht="17.25" customHeight="1">
      <c r="B598" s="282">
        <v>9781909417779</v>
      </c>
      <c r="C598" s="536" t="s">
        <v>469</v>
      </c>
      <c r="D598" s="661" t="s">
        <v>1771</v>
      </c>
      <c r="E598" s="537" t="s">
        <v>17</v>
      </c>
      <c r="F598" s="539" t="s">
        <v>41</v>
      </c>
      <c r="G598" s="539" t="s">
        <v>470</v>
      </c>
      <c r="H598" s="463"/>
      <c r="I598" s="540">
        <v>25.99</v>
      </c>
      <c r="J598" s="216"/>
      <c r="K598" s="195">
        <f t="shared" si="286"/>
        <v>25.99</v>
      </c>
      <c r="L598" s="226">
        <f t="shared" si="287"/>
        <v>0</v>
      </c>
      <c r="M598" s="218">
        <v>0</v>
      </c>
      <c r="N598" s="251">
        <f t="shared" si="288"/>
        <v>0</v>
      </c>
      <c r="O598" s="295"/>
      <c r="Q598" s="653"/>
      <c r="R598" s="667">
        <f t="shared" si="279"/>
        <v>0</v>
      </c>
      <c r="S598" s="329"/>
      <c r="T598" s="653"/>
      <c r="U598" s="667">
        <f t="shared" si="280"/>
        <v>0</v>
      </c>
      <c r="W598" s="653"/>
      <c r="X598" s="667">
        <f t="shared" si="281"/>
        <v>0</v>
      </c>
      <c r="Y598" s="329"/>
      <c r="Z598" s="653"/>
      <c r="AA598" s="667">
        <f t="shared" si="282"/>
        <v>0</v>
      </c>
    </row>
    <row r="599" spans="2:27" ht="17.25" customHeight="1">
      <c r="B599" s="377">
        <v>9781909417205</v>
      </c>
      <c r="C599" s="378" t="s">
        <v>471</v>
      </c>
      <c r="D599" s="661" t="s">
        <v>1771</v>
      </c>
      <c r="E599" s="379" t="s">
        <v>25</v>
      </c>
      <c r="F599" s="538" t="s">
        <v>41</v>
      </c>
      <c r="G599" s="380" t="s">
        <v>472</v>
      </c>
      <c r="H599" s="463"/>
      <c r="I599" s="381">
        <v>7.99</v>
      </c>
      <c r="J599" s="216"/>
      <c r="K599" s="195">
        <f t="shared" si="286"/>
        <v>7.99</v>
      </c>
      <c r="L599" s="226">
        <f t="shared" si="287"/>
        <v>0</v>
      </c>
      <c r="M599" s="218">
        <v>0</v>
      </c>
      <c r="N599" s="251">
        <f t="shared" si="288"/>
        <v>0</v>
      </c>
      <c r="O599" s="295"/>
      <c r="Q599" s="653"/>
      <c r="R599" s="667">
        <f t="shared" si="279"/>
        <v>0</v>
      </c>
      <c r="S599" s="329"/>
      <c r="T599" s="653"/>
      <c r="U599" s="667">
        <f t="shared" si="280"/>
        <v>0</v>
      </c>
      <c r="W599" s="653"/>
      <c r="X599" s="667">
        <f t="shared" si="281"/>
        <v>0</v>
      </c>
      <c r="Y599" s="329"/>
      <c r="Z599" s="653"/>
      <c r="AA599" s="667">
        <f t="shared" si="282"/>
        <v>0</v>
      </c>
    </row>
    <row r="600" spans="2:27" ht="17.25" customHeight="1">
      <c r="B600" s="377"/>
      <c r="C600" s="378" t="s">
        <v>2616</v>
      </c>
      <c r="D600" s="661" t="s">
        <v>1771</v>
      </c>
      <c r="E600" s="379" t="s">
        <v>1583</v>
      </c>
      <c r="F600" s="538" t="s">
        <v>2189</v>
      </c>
      <c r="G600" s="721"/>
      <c r="H600" s="463"/>
      <c r="I600" s="381">
        <v>9.5</v>
      </c>
      <c r="J600" s="216"/>
      <c r="K600" s="195">
        <f t="shared" ref="K600" si="289">I600-(I600*J600)</f>
        <v>9.5</v>
      </c>
      <c r="L600" s="226">
        <f t="shared" ref="L600" si="290">K600*H600</f>
        <v>0</v>
      </c>
      <c r="M600" s="218">
        <v>0</v>
      </c>
      <c r="N600" s="251">
        <f t="shared" ref="N600" si="291">L600+(L600*M600)</f>
        <v>0</v>
      </c>
      <c r="O600" s="295"/>
      <c r="Q600" s="653"/>
      <c r="R600" s="667">
        <f t="shared" si="279"/>
        <v>0</v>
      </c>
      <c r="S600" s="329"/>
      <c r="T600" s="653"/>
      <c r="U600" s="667">
        <f t="shared" si="280"/>
        <v>0</v>
      </c>
      <c r="W600" s="653"/>
      <c r="X600" s="667">
        <f t="shared" si="281"/>
        <v>0</v>
      </c>
      <c r="Y600" s="329"/>
      <c r="Z600" s="653"/>
      <c r="AA600" s="667">
        <f t="shared" si="282"/>
        <v>0</v>
      </c>
    </row>
    <row r="601" spans="2:27" s="329" customFormat="1" ht="17.25" customHeight="1">
      <c r="B601" s="71"/>
      <c r="C601" s="136" t="s">
        <v>189</v>
      </c>
      <c r="D601" s="632"/>
      <c r="E601" s="77"/>
      <c r="F601" s="61"/>
      <c r="G601" s="38"/>
      <c r="H601" s="463"/>
      <c r="I601" s="253"/>
      <c r="J601" s="216"/>
      <c r="K601" s="302">
        <f t="shared" ref="K601" si="292">I601-(I601*J601)</f>
        <v>0</v>
      </c>
      <c r="L601" s="303">
        <f t="shared" ref="L601" si="293">K601*H601</f>
        <v>0</v>
      </c>
      <c r="M601" s="218">
        <v>0</v>
      </c>
      <c r="N601" s="304">
        <f t="shared" ref="N601" si="294">L601+(L601*M601)</f>
        <v>0</v>
      </c>
      <c r="O601" s="295"/>
      <c r="Q601" s="653"/>
      <c r="R601" s="667">
        <f t="shared" si="279"/>
        <v>0</v>
      </c>
      <c r="T601" s="653"/>
      <c r="U601" s="667">
        <f t="shared" si="280"/>
        <v>0</v>
      </c>
      <c r="W601" s="653"/>
      <c r="X601" s="667">
        <f t="shared" si="281"/>
        <v>0</v>
      </c>
      <c r="Z601" s="653"/>
      <c r="AA601" s="667">
        <f t="shared" si="282"/>
        <v>0</v>
      </c>
    </row>
    <row r="602" spans="2:27" s="329" customFormat="1" ht="17.25" customHeight="1">
      <c r="B602" s="117"/>
      <c r="C602" s="308"/>
      <c r="D602" s="632"/>
      <c r="E602" s="150"/>
      <c r="F602" s="84"/>
      <c r="G602" s="79"/>
      <c r="H602" s="463"/>
      <c r="I602" s="299"/>
      <c r="J602" s="216"/>
      <c r="K602" s="302">
        <f t="shared" ref="K602:K603" si="295">I602-(I602*J602)</f>
        <v>0</v>
      </c>
      <c r="L602" s="303">
        <f t="shared" ref="L602:L603" si="296">K602*H602</f>
        <v>0</v>
      </c>
      <c r="M602" s="218">
        <v>0</v>
      </c>
      <c r="N602" s="304">
        <f t="shared" ref="N602:N603" si="297">L602+(L602*M602)</f>
        <v>0</v>
      </c>
      <c r="O602" s="295"/>
      <c r="Q602" s="653"/>
      <c r="R602" s="667">
        <f t="shared" si="279"/>
        <v>0</v>
      </c>
      <c r="T602" s="653"/>
      <c r="U602" s="667">
        <f t="shared" si="280"/>
        <v>0</v>
      </c>
      <c r="W602" s="653"/>
      <c r="X602" s="667">
        <f t="shared" si="281"/>
        <v>0</v>
      </c>
      <c r="Z602" s="653"/>
      <c r="AA602" s="667">
        <f t="shared" si="282"/>
        <v>0</v>
      </c>
    </row>
    <row r="603" spans="2:27" s="329" customFormat="1" ht="17.25" customHeight="1">
      <c r="B603" s="117"/>
      <c r="C603" s="308"/>
      <c r="D603" s="632"/>
      <c r="E603" s="150"/>
      <c r="F603" s="84"/>
      <c r="G603" s="79"/>
      <c r="H603" s="463"/>
      <c r="I603" s="299"/>
      <c r="J603" s="216"/>
      <c r="K603" s="302">
        <f t="shared" si="295"/>
        <v>0</v>
      </c>
      <c r="L603" s="303">
        <f t="shared" si="296"/>
        <v>0</v>
      </c>
      <c r="M603" s="218">
        <v>0</v>
      </c>
      <c r="N603" s="304">
        <f t="shared" si="297"/>
        <v>0</v>
      </c>
      <c r="O603" s="295"/>
      <c r="Q603" s="653"/>
      <c r="R603" s="667">
        <f t="shared" si="279"/>
        <v>0</v>
      </c>
      <c r="T603" s="653"/>
      <c r="U603" s="667">
        <f t="shared" si="280"/>
        <v>0</v>
      </c>
      <c r="W603" s="653"/>
      <c r="X603" s="667">
        <f t="shared" si="281"/>
        <v>0</v>
      </c>
      <c r="Z603" s="653"/>
      <c r="AA603" s="667">
        <f t="shared" si="282"/>
        <v>0</v>
      </c>
    </row>
    <row r="604" spans="2:27" s="329" customFormat="1" ht="17.25" customHeight="1">
      <c r="B604" s="117"/>
      <c r="C604" s="308"/>
      <c r="D604" s="632"/>
      <c r="E604" s="150"/>
      <c r="F604" s="84"/>
      <c r="G604" s="79"/>
      <c r="H604" s="463"/>
      <c r="I604" s="299"/>
      <c r="J604" s="216"/>
      <c r="K604" s="302">
        <f t="shared" ref="K604:K605" si="298">I604-(I604*J604)</f>
        <v>0</v>
      </c>
      <c r="L604" s="303">
        <f t="shared" ref="L604:L605" si="299">K604*H604</f>
        <v>0</v>
      </c>
      <c r="M604" s="218">
        <v>0</v>
      </c>
      <c r="N604" s="304">
        <f t="shared" ref="N604:N605" si="300">L604+(L604*M604)</f>
        <v>0</v>
      </c>
      <c r="O604" s="295"/>
      <c r="Q604" s="653"/>
      <c r="R604" s="667">
        <f t="shared" si="279"/>
        <v>0</v>
      </c>
      <c r="T604" s="653"/>
      <c r="U604" s="667">
        <f t="shared" si="280"/>
        <v>0</v>
      </c>
      <c r="W604" s="653"/>
      <c r="X604" s="667">
        <f t="shared" si="281"/>
        <v>0</v>
      </c>
      <c r="Z604" s="653"/>
      <c r="AA604" s="667">
        <f t="shared" si="282"/>
        <v>0</v>
      </c>
    </row>
    <row r="605" spans="2:27" s="329" customFormat="1" ht="17.25" customHeight="1">
      <c r="B605" s="117"/>
      <c r="C605" s="308"/>
      <c r="D605" s="632"/>
      <c r="E605" s="150"/>
      <c r="F605" s="84"/>
      <c r="G605" s="79"/>
      <c r="H605" s="463"/>
      <c r="I605" s="299"/>
      <c r="J605" s="216"/>
      <c r="K605" s="302">
        <f t="shared" si="298"/>
        <v>0</v>
      </c>
      <c r="L605" s="303">
        <f t="shared" si="299"/>
        <v>0</v>
      </c>
      <c r="M605" s="218">
        <v>0</v>
      </c>
      <c r="N605" s="304">
        <f t="shared" si="300"/>
        <v>0</v>
      </c>
      <c r="O605" s="295"/>
      <c r="Q605" s="653"/>
      <c r="R605" s="667">
        <f t="shared" si="279"/>
        <v>0</v>
      </c>
      <c r="T605" s="653"/>
      <c r="U605" s="667">
        <f t="shared" si="280"/>
        <v>0</v>
      </c>
      <c r="W605" s="653"/>
      <c r="X605" s="667">
        <f t="shared" si="281"/>
        <v>0</v>
      </c>
      <c r="Z605" s="653"/>
      <c r="AA605" s="667">
        <f t="shared" si="282"/>
        <v>0</v>
      </c>
    </row>
    <row r="606" spans="2:27" s="329" customFormat="1" ht="17.25" customHeight="1">
      <c r="B606" s="474"/>
      <c r="C606" s="481" t="s">
        <v>1477</v>
      </c>
      <c r="D606" s="634"/>
      <c r="E606" s="471"/>
      <c r="F606" s="472"/>
      <c r="G606" s="473"/>
      <c r="H606" s="474"/>
      <c r="I606" s="475"/>
      <c r="J606" s="476"/>
      <c r="K606" s="477"/>
      <c r="L606" s="478"/>
      <c r="M606" s="479"/>
      <c r="N606" s="479"/>
      <c r="O606" s="480"/>
      <c r="Q606" s="809"/>
      <c r="S606" s="809"/>
      <c r="U606" s="809"/>
      <c r="W606" s="809"/>
    </row>
    <row r="607" spans="2:27" ht="17.25" customHeight="1">
      <c r="B607" s="167" t="s">
        <v>482</v>
      </c>
      <c r="C607" s="126"/>
      <c r="D607" s="169"/>
      <c r="E607" s="169"/>
      <c r="F607" s="126"/>
      <c r="G607" s="126"/>
      <c r="H607" s="261">
        <f>SUM(H563:H606)</f>
        <v>0</v>
      </c>
      <c r="I607" s="459"/>
      <c r="J607" s="192"/>
      <c r="K607" s="192"/>
      <c r="L607" s="227">
        <f>SUM(L563:L606)</f>
        <v>0</v>
      </c>
      <c r="M607" s="170"/>
      <c r="N607" s="239">
        <f>SUM(N563:N606)</f>
        <v>0</v>
      </c>
      <c r="O607" s="145"/>
      <c r="Q607" s="809"/>
      <c r="S607" s="809"/>
      <c r="U607" s="809"/>
      <c r="W607" s="809"/>
      <c r="X607" s="329"/>
      <c r="Y607" s="329"/>
      <c r="Z607" s="329"/>
      <c r="AA607" s="329"/>
    </row>
    <row r="608" spans="2:27" ht="17.25" customHeight="1">
      <c r="B608" s="8"/>
      <c r="C608" s="9"/>
      <c r="D608" s="9"/>
      <c r="E608" s="4"/>
      <c r="F608" s="9"/>
      <c r="G608" s="9"/>
      <c r="H608" s="8"/>
      <c r="M608" s="161"/>
      <c r="N608" s="161"/>
      <c r="O608" s="9"/>
      <c r="Q608" s="809"/>
      <c r="S608" s="809"/>
      <c r="U608" s="809"/>
      <c r="W608" s="809"/>
      <c r="X608" s="329"/>
      <c r="Y608" s="329"/>
      <c r="Z608" s="329"/>
      <c r="AA608" s="329"/>
    </row>
    <row r="609" spans="2:27" ht="30" customHeight="1">
      <c r="B609" s="754" t="s">
        <v>483</v>
      </c>
      <c r="C609" s="754"/>
      <c r="D609" s="754"/>
      <c r="E609" s="754"/>
      <c r="F609" s="754"/>
      <c r="G609" s="754"/>
      <c r="H609" s="754"/>
      <c r="I609" s="754"/>
      <c r="J609" s="754"/>
      <c r="K609" s="754"/>
      <c r="L609" s="754"/>
      <c r="M609" s="754"/>
      <c r="N609" s="754"/>
      <c r="O609" s="754"/>
      <c r="Q609" s="809"/>
      <c r="S609" s="809"/>
      <c r="U609" s="809"/>
      <c r="W609" s="809"/>
      <c r="X609" s="329"/>
      <c r="Y609" s="329"/>
      <c r="Z609" s="329"/>
      <c r="AA609" s="329"/>
    </row>
    <row r="610" spans="2:27" s="22" customFormat="1" ht="30" customHeight="1">
      <c r="B610" s="105" t="s">
        <v>10</v>
      </c>
      <c r="C610" s="165" t="s">
        <v>11</v>
      </c>
      <c r="D610" s="165" t="s">
        <v>1756</v>
      </c>
      <c r="E610" s="165" t="s">
        <v>12</v>
      </c>
      <c r="F610" s="166" t="s">
        <v>13</v>
      </c>
      <c r="G610" s="165" t="s">
        <v>14</v>
      </c>
      <c r="H610" s="260" t="s">
        <v>15</v>
      </c>
      <c r="I610" s="458" t="s">
        <v>1480</v>
      </c>
      <c r="J610" s="177" t="s">
        <v>1461</v>
      </c>
      <c r="K610" s="177" t="s">
        <v>1462</v>
      </c>
      <c r="L610" s="177" t="s">
        <v>1463</v>
      </c>
      <c r="M610" s="221" t="s">
        <v>1479</v>
      </c>
      <c r="N610" s="221" t="s">
        <v>1481</v>
      </c>
      <c r="O610" s="165" t="s">
        <v>1478</v>
      </c>
      <c r="Q610" s="757" t="s">
        <v>1753</v>
      </c>
      <c r="R610" s="758"/>
      <c r="S610" s="344"/>
      <c r="T610" s="757" t="s">
        <v>1754</v>
      </c>
      <c r="U610" s="758"/>
      <c r="V610" s="344"/>
      <c r="W610" s="757" t="s">
        <v>1755</v>
      </c>
      <c r="X610" s="758"/>
      <c r="Y610" s="344"/>
      <c r="Z610" s="759" t="s">
        <v>1500</v>
      </c>
      <c r="AA610" s="760"/>
    </row>
    <row r="611" spans="2:27" ht="17.25" customHeight="1">
      <c r="B611" s="525">
        <v>9781857916720</v>
      </c>
      <c r="C611" s="543" t="s">
        <v>494</v>
      </c>
      <c r="D611" s="662" t="s">
        <v>1772</v>
      </c>
      <c r="E611" s="527" t="s">
        <v>25</v>
      </c>
      <c r="F611" s="545" t="s">
        <v>91</v>
      </c>
      <c r="G611" s="531" t="s">
        <v>496</v>
      </c>
      <c r="H611" s="467"/>
      <c r="I611" s="532">
        <v>15</v>
      </c>
      <c r="J611" s="216"/>
      <c r="K611" s="195">
        <f t="shared" ref="K611:K626" si="301">I611-(I611*J611)</f>
        <v>15</v>
      </c>
      <c r="L611" s="226">
        <f t="shared" ref="L611:L626" si="302">K611*H611</f>
        <v>0</v>
      </c>
      <c r="M611" s="218">
        <v>0</v>
      </c>
      <c r="N611" s="251">
        <f t="shared" ref="N611:N626" si="303">L611+(L611*M611)</f>
        <v>0</v>
      </c>
      <c r="O611" s="295"/>
      <c r="Q611" s="653"/>
      <c r="R611" s="667">
        <f t="shared" ref="R611:R630" si="304">IF(Q611="YES",$H611,0)</f>
        <v>0</v>
      </c>
      <c r="S611" s="329"/>
      <c r="T611" s="653"/>
      <c r="U611" s="667">
        <f t="shared" ref="U611:U630" si="305">IF(T611="YES",$H611,0)</f>
        <v>0</v>
      </c>
      <c r="W611" s="653"/>
      <c r="X611" s="667">
        <f t="shared" ref="X611:X630" si="306">IF(W611="YES",$H611,0)</f>
        <v>0</v>
      </c>
      <c r="Y611" s="329"/>
      <c r="Z611" s="653"/>
      <c r="AA611" s="667">
        <f t="shared" ref="AA611:AA630" si="307">IF(Z611="YES",$H611,0)</f>
        <v>0</v>
      </c>
    </row>
    <row r="612" spans="2:27" ht="17.25" customHeight="1">
      <c r="B612" s="525">
        <v>9781857916737</v>
      </c>
      <c r="C612" s="542" t="s">
        <v>495</v>
      </c>
      <c r="D612" s="662" t="s">
        <v>1772</v>
      </c>
      <c r="E612" s="527" t="s">
        <v>25</v>
      </c>
      <c r="F612" s="545" t="s">
        <v>91</v>
      </c>
      <c r="G612" s="531" t="s">
        <v>497</v>
      </c>
      <c r="H612" s="467"/>
      <c r="I612" s="532">
        <v>6.5</v>
      </c>
      <c r="J612" s="216"/>
      <c r="K612" s="195">
        <f t="shared" si="301"/>
        <v>6.5</v>
      </c>
      <c r="L612" s="226">
        <f t="shared" si="302"/>
        <v>0</v>
      </c>
      <c r="M612" s="218">
        <v>0</v>
      </c>
      <c r="N612" s="251">
        <f t="shared" si="303"/>
        <v>0</v>
      </c>
      <c r="O612" s="295"/>
      <c r="Q612" s="653"/>
      <c r="R612" s="667">
        <f t="shared" si="304"/>
        <v>0</v>
      </c>
      <c r="S612" s="329"/>
      <c r="T612" s="653"/>
      <c r="U612" s="667">
        <f t="shared" si="305"/>
        <v>0</v>
      </c>
      <c r="W612" s="653"/>
      <c r="X612" s="667">
        <f t="shared" si="306"/>
        <v>0</v>
      </c>
      <c r="Y612" s="329"/>
      <c r="Z612" s="653"/>
      <c r="AA612" s="667">
        <f t="shared" si="307"/>
        <v>0</v>
      </c>
    </row>
    <row r="613" spans="2:27" ht="17.25" customHeight="1">
      <c r="B613" s="382">
        <v>9781802302134</v>
      </c>
      <c r="C613" s="360" t="s">
        <v>1702</v>
      </c>
      <c r="D613" s="662" t="s">
        <v>1772</v>
      </c>
      <c r="E613" s="406" t="s">
        <v>25</v>
      </c>
      <c r="F613" s="59" t="s">
        <v>54</v>
      </c>
      <c r="G613" s="91" t="s">
        <v>498</v>
      </c>
      <c r="H613" s="467"/>
      <c r="I613" s="492">
        <v>8.9499999999999993</v>
      </c>
      <c r="J613" s="216"/>
      <c r="K613" s="195">
        <f t="shared" si="301"/>
        <v>8.9499999999999993</v>
      </c>
      <c r="L613" s="226">
        <f t="shared" si="302"/>
        <v>0</v>
      </c>
      <c r="M613" s="218">
        <v>0</v>
      </c>
      <c r="N613" s="251">
        <f t="shared" si="303"/>
        <v>0</v>
      </c>
      <c r="O613" s="295"/>
      <c r="Q613" s="653"/>
      <c r="R613" s="667">
        <f t="shared" si="304"/>
        <v>0</v>
      </c>
      <c r="S613" s="329"/>
      <c r="T613" s="653"/>
      <c r="U613" s="667">
        <f t="shared" si="305"/>
        <v>0</v>
      </c>
      <c r="W613" s="653"/>
      <c r="X613" s="667">
        <f t="shared" si="306"/>
        <v>0</v>
      </c>
      <c r="Y613" s="329"/>
      <c r="Z613" s="653"/>
      <c r="AA613" s="667">
        <f t="shared" si="307"/>
        <v>0</v>
      </c>
    </row>
    <row r="614" spans="2:27" ht="17.25" customHeight="1">
      <c r="B614" s="132">
        <v>9781912725458</v>
      </c>
      <c r="C614" s="367" t="s">
        <v>2017</v>
      </c>
      <c r="D614" s="662" t="s">
        <v>2018</v>
      </c>
      <c r="E614" s="544" t="s">
        <v>17</v>
      </c>
      <c r="F614" s="369" t="s">
        <v>26</v>
      </c>
      <c r="G614" s="370" t="s">
        <v>484</v>
      </c>
      <c r="H614" s="467"/>
      <c r="I614" s="547">
        <v>34.950000000000003</v>
      </c>
      <c r="J614" s="216"/>
      <c r="K614" s="195">
        <f t="shared" si="301"/>
        <v>34.950000000000003</v>
      </c>
      <c r="L614" s="226">
        <f t="shared" si="302"/>
        <v>0</v>
      </c>
      <c r="M614" s="218">
        <v>0</v>
      </c>
      <c r="N614" s="251">
        <f t="shared" si="303"/>
        <v>0</v>
      </c>
      <c r="O614" s="295"/>
      <c r="Q614" s="653"/>
      <c r="R614" s="667">
        <f t="shared" si="304"/>
        <v>0</v>
      </c>
      <c r="S614" s="329"/>
      <c r="T614" s="653"/>
      <c r="U614" s="667">
        <f t="shared" si="305"/>
        <v>0</v>
      </c>
      <c r="W614" s="653"/>
      <c r="X614" s="667">
        <f t="shared" si="306"/>
        <v>0</v>
      </c>
      <c r="Y614" s="329"/>
      <c r="Z614" s="653"/>
      <c r="AA614" s="667">
        <f t="shared" si="307"/>
        <v>0</v>
      </c>
    </row>
    <row r="615" spans="2:27" ht="17.25" customHeight="1">
      <c r="B615" s="132">
        <v>9781912725465</v>
      </c>
      <c r="C615" s="367" t="s">
        <v>485</v>
      </c>
      <c r="D615" s="662" t="s">
        <v>2018</v>
      </c>
      <c r="E615" s="544" t="s">
        <v>25</v>
      </c>
      <c r="F615" s="369" t="s">
        <v>26</v>
      </c>
      <c r="G615" s="370" t="s">
        <v>486</v>
      </c>
      <c r="H615" s="467"/>
      <c r="I615" s="547">
        <v>14.95</v>
      </c>
      <c r="J615" s="216"/>
      <c r="K615" s="195">
        <f t="shared" si="301"/>
        <v>14.95</v>
      </c>
      <c r="L615" s="226">
        <f t="shared" si="302"/>
        <v>0</v>
      </c>
      <c r="M615" s="218">
        <v>0</v>
      </c>
      <c r="N615" s="251">
        <f t="shared" si="303"/>
        <v>0</v>
      </c>
      <c r="O615" s="295"/>
      <c r="Q615" s="653"/>
      <c r="R615" s="667">
        <f t="shared" si="304"/>
        <v>0</v>
      </c>
      <c r="S615" s="329"/>
      <c r="T615" s="653"/>
      <c r="U615" s="667">
        <f t="shared" si="305"/>
        <v>0</v>
      </c>
      <c r="W615" s="653"/>
      <c r="X615" s="667">
        <f t="shared" si="306"/>
        <v>0</v>
      </c>
      <c r="Y615" s="329"/>
      <c r="Z615" s="653"/>
      <c r="AA615" s="667">
        <f t="shared" si="307"/>
        <v>0</v>
      </c>
    </row>
    <row r="616" spans="2:27" ht="17.25" customHeight="1">
      <c r="B616" s="397">
        <v>9781914586392</v>
      </c>
      <c r="C616" s="398" t="s">
        <v>2019</v>
      </c>
      <c r="D616" s="662" t="s">
        <v>2018</v>
      </c>
      <c r="E616" s="399" t="s">
        <v>17</v>
      </c>
      <c r="F616" s="400" t="s">
        <v>26</v>
      </c>
      <c r="G616" s="401" t="s">
        <v>487</v>
      </c>
      <c r="H616" s="467"/>
      <c r="I616" s="491">
        <v>34.950000000000003</v>
      </c>
      <c r="J616" s="216"/>
      <c r="K616" s="195">
        <f t="shared" si="301"/>
        <v>34.950000000000003</v>
      </c>
      <c r="L616" s="226">
        <f t="shared" si="302"/>
        <v>0</v>
      </c>
      <c r="M616" s="218">
        <v>0</v>
      </c>
      <c r="N616" s="251">
        <f t="shared" si="303"/>
        <v>0</v>
      </c>
      <c r="O616" s="295"/>
      <c r="Q616" s="653"/>
      <c r="R616" s="667">
        <f t="shared" si="304"/>
        <v>0</v>
      </c>
      <c r="S616" s="329"/>
      <c r="T616" s="653"/>
      <c r="U616" s="667">
        <f t="shared" si="305"/>
        <v>0</v>
      </c>
      <c r="W616" s="653"/>
      <c r="X616" s="667">
        <f t="shared" si="306"/>
        <v>0</v>
      </c>
      <c r="Y616" s="329"/>
      <c r="Z616" s="653"/>
      <c r="AA616" s="667">
        <f t="shared" si="307"/>
        <v>0</v>
      </c>
    </row>
    <row r="617" spans="2:27" ht="17.25" customHeight="1">
      <c r="B617" s="132">
        <v>9781914586408</v>
      </c>
      <c r="C617" s="541" t="s">
        <v>2020</v>
      </c>
      <c r="D617" s="662" t="s">
        <v>2018</v>
      </c>
      <c r="E617" s="544" t="s">
        <v>25</v>
      </c>
      <c r="F617" s="524" t="s">
        <v>26</v>
      </c>
      <c r="G617" s="546" t="s">
        <v>488</v>
      </c>
      <c r="H617" s="467"/>
      <c r="I617" s="547">
        <v>14.95</v>
      </c>
      <c r="J617" s="216"/>
      <c r="K617" s="195">
        <f t="shared" si="301"/>
        <v>14.95</v>
      </c>
      <c r="L617" s="226">
        <f t="shared" si="302"/>
        <v>0</v>
      </c>
      <c r="M617" s="218">
        <v>0</v>
      </c>
      <c r="N617" s="251">
        <f t="shared" si="303"/>
        <v>0</v>
      </c>
      <c r="O617" s="295"/>
      <c r="Q617" s="653"/>
      <c r="R617" s="667">
        <f t="shared" si="304"/>
        <v>0</v>
      </c>
      <c r="S617" s="329"/>
      <c r="T617" s="653"/>
      <c r="U617" s="667">
        <f t="shared" si="305"/>
        <v>0</v>
      </c>
      <c r="W617" s="653"/>
      <c r="X617" s="667">
        <f t="shared" si="306"/>
        <v>0</v>
      </c>
      <c r="Y617" s="329"/>
      <c r="Z617" s="653"/>
      <c r="AA617" s="667">
        <f t="shared" si="307"/>
        <v>0</v>
      </c>
    </row>
    <row r="618" spans="2:27" ht="17.25" customHeight="1">
      <c r="B618" s="132">
        <v>9781917848527</v>
      </c>
      <c r="C618" s="90" t="s">
        <v>492</v>
      </c>
      <c r="D618" s="662" t="s">
        <v>1772</v>
      </c>
      <c r="E618" s="544" t="s">
        <v>25</v>
      </c>
      <c r="F618" s="524" t="s">
        <v>26</v>
      </c>
      <c r="G618" s="546" t="s">
        <v>493</v>
      </c>
      <c r="H618" s="467"/>
      <c r="I618" s="547">
        <v>12.3</v>
      </c>
      <c r="J618" s="216"/>
      <c r="K618" s="195">
        <f t="shared" si="301"/>
        <v>12.3</v>
      </c>
      <c r="L618" s="226">
        <f t="shared" si="302"/>
        <v>0</v>
      </c>
      <c r="M618" s="218">
        <v>0</v>
      </c>
      <c r="N618" s="251">
        <f t="shared" si="303"/>
        <v>0</v>
      </c>
      <c r="O618" s="295"/>
      <c r="Q618" s="653"/>
      <c r="R618" s="667">
        <f t="shared" si="304"/>
        <v>0</v>
      </c>
      <c r="S618" s="329"/>
      <c r="T618" s="653"/>
      <c r="U618" s="667">
        <f t="shared" si="305"/>
        <v>0</v>
      </c>
      <c r="W618" s="653"/>
      <c r="X618" s="667">
        <f t="shared" si="306"/>
        <v>0</v>
      </c>
      <c r="Y618" s="329"/>
      <c r="Z618" s="653"/>
      <c r="AA618" s="667">
        <f t="shared" si="307"/>
        <v>0</v>
      </c>
    </row>
    <row r="619" spans="2:27" ht="17.25" customHeight="1">
      <c r="B619" s="125">
        <v>9781789278606</v>
      </c>
      <c r="C619" s="360" t="s">
        <v>2352</v>
      </c>
      <c r="D619" s="702" t="s">
        <v>1772</v>
      </c>
      <c r="E619" s="402" t="s">
        <v>17</v>
      </c>
      <c r="F619" s="530" t="s">
        <v>29</v>
      </c>
      <c r="G619" s="405" t="s">
        <v>489</v>
      </c>
      <c r="H619" s="467"/>
      <c r="I619" s="490">
        <v>38</v>
      </c>
      <c r="J619" s="216"/>
      <c r="K619" s="195">
        <f t="shared" si="301"/>
        <v>38</v>
      </c>
      <c r="L619" s="226">
        <f t="shared" si="302"/>
        <v>0</v>
      </c>
      <c r="M619" s="218">
        <v>0</v>
      </c>
      <c r="N619" s="251">
        <f t="shared" si="303"/>
        <v>0</v>
      </c>
      <c r="O619" s="295"/>
      <c r="Q619" s="653"/>
      <c r="R619" s="667">
        <f t="shared" si="304"/>
        <v>0</v>
      </c>
      <c r="S619" s="329"/>
      <c r="T619" s="653"/>
      <c r="U619" s="667">
        <f t="shared" si="305"/>
        <v>0</v>
      </c>
      <c r="W619" s="653"/>
      <c r="X619" s="667">
        <f t="shared" si="306"/>
        <v>0</v>
      </c>
      <c r="Y619" s="329"/>
      <c r="Z619" s="653"/>
      <c r="AA619" s="667">
        <f t="shared" si="307"/>
        <v>0</v>
      </c>
    </row>
    <row r="620" spans="2:27" ht="17.25" customHeight="1">
      <c r="B620" s="125">
        <v>9781841318844</v>
      </c>
      <c r="C620" s="360" t="s">
        <v>2353</v>
      </c>
      <c r="D620" s="702" t="s">
        <v>1772</v>
      </c>
      <c r="E620" s="402" t="s">
        <v>25</v>
      </c>
      <c r="F620" s="530" t="s">
        <v>29</v>
      </c>
      <c r="G620" s="405" t="s">
        <v>2354</v>
      </c>
      <c r="H620" s="467"/>
      <c r="I620" s="490">
        <v>37.5</v>
      </c>
      <c r="J620" s="216"/>
      <c r="K620" s="195">
        <f t="shared" ref="K620:K621" si="308">I620-(I620*J620)</f>
        <v>37.5</v>
      </c>
      <c r="L620" s="226">
        <f t="shared" ref="L620:L621" si="309">K620*H620</f>
        <v>0</v>
      </c>
      <c r="M620" s="218">
        <v>0</v>
      </c>
      <c r="N620" s="251">
        <f t="shared" ref="N620:N621" si="310">L620+(L620*M620)</f>
        <v>0</v>
      </c>
      <c r="O620" s="295"/>
      <c r="Q620" s="653"/>
      <c r="R620" s="667">
        <f t="shared" si="304"/>
        <v>0</v>
      </c>
      <c r="S620" s="329"/>
      <c r="T620" s="653"/>
      <c r="U620" s="667">
        <f t="shared" si="305"/>
        <v>0</v>
      </c>
      <c r="W620" s="653"/>
      <c r="X620" s="667">
        <f t="shared" si="306"/>
        <v>0</v>
      </c>
      <c r="Y620" s="329"/>
      <c r="Z620" s="653"/>
      <c r="AA620" s="667">
        <f t="shared" si="307"/>
        <v>0</v>
      </c>
    </row>
    <row r="621" spans="2:27" ht="17.25" customHeight="1">
      <c r="B621" s="125">
        <v>9781841314761</v>
      </c>
      <c r="C621" s="360" t="s">
        <v>2355</v>
      </c>
      <c r="D621" s="702" t="s">
        <v>1772</v>
      </c>
      <c r="E621" s="402" t="s">
        <v>25</v>
      </c>
      <c r="F621" s="530" t="s">
        <v>29</v>
      </c>
      <c r="G621" s="405" t="s">
        <v>2356</v>
      </c>
      <c r="H621" s="467"/>
      <c r="I621" s="490">
        <v>7.5</v>
      </c>
      <c r="J621" s="216"/>
      <c r="K621" s="195">
        <f t="shared" si="308"/>
        <v>7.5</v>
      </c>
      <c r="L621" s="226">
        <f t="shared" si="309"/>
        <v>0</v>
      </c>
      <c r="M621" s="218">
        <v>0</v>
      </c>
      <c r="N621" s="251">
        <f t="shared" si="310"/>
        <v>0</v>
      </c>
      <c r="O621" s="295"/>
      <c r="Q621" s="653"/>
      <c r="R621" s="667">
        <f t="shared" si="304"/>
        <v>0</v>
      </c>
      <c r="S621" s="329"/>
      <c r="T621" s="653"/>
      <c r="U621" s="667">
        <f t="shared" si="305"/>
        <v>0</v>
      </c>
      <c r="W621" s="653"/>
      <c r="X621" s="667">
        <f t="shared" si="306"/>
        <v>0</v>
      </c>
      <c r="Y621" s="329"/>
      <c r="Z621" s="653"/>
      <c r="AA621" s="667">
        <f t="shared" si="307"/>
        <v>0</v>
      </c>
    </row>
    <row r="622" spans="2:27" ht="17.25" customHeight="1">
      <c r="B622" s="125">
        <v>9780717138296</v>
      </c>
      <c r="C622" s="360" t="s">
        <v>490</v>
      </c>
      <c r="D622" s="702" t="s">
        <v>1772</v>
      </c>
      <c r="E622" s="402" t="s">
        <v>17</v>
      </c>
      <c r="F622" s="530" t="s">
        <v>37</v>
      </c>
      <c r="G622" s="405"/>
      <c r="H622" s="467"/>
      <c r="I622" s="490">
        <v>39.950000000000003</v>
      </c>
      <c r="J622" s="216"/>
      <c r="K622" s="195">
        <f t="shared" si="301"/>
        <v>39.950000000000003</v>
      </c>
      <c r="L622" s="226">
        <f t="shared" si="302"/>
        <v>0</v>
      </c>
      <c r="M622" s="218">
        <v>0</v>
      </c>
      <c r="N622" s="251">
        <f t="shared" si="303"/>
        <v>0</v>
      </c>
      <c r="O622" s="295"/>
      <c r="Q622" s="653"/>
      <c r="R622" s="667">
        <f t="shared" si="304"/>
        <v>0</v>
      </c>
      <c r="S622" s="329"/>
      <c r="T622" s="653"/>
      <c r="U622" s="667">
        <f t="shared" si="305"/>
        <v>0</v>
      </c>
      <c r="W622" s="653"/>
      <c r="X622" s="667">
        <f t="shared" si="306"/>
        <v>0</v>
      </c>
      <c r="Y622" s="329"/>
      <c r="Z622" s="653"/>
      <c r="AA622" s="667">
        <f t="shared" si="307"/>
        <v>0</v>
      </c>
    </row>
    <row r="623" spans="2:27" ht="17.25" customHeight="1">
      <c r="B623" s="125">
        <v>9780717138289</v>
      </c>
      <c r="C623" s="360" t="s">
        <v>491</v>
      </c>
      <c r="D623" s="662" t="s">
        <v>1772</v>
      </c>
      <c r="E623" s="402" t="s">
        <v>17</v>
      </c>
      <c r="F623" s="530" t="s">
        <v>37</v>
      </c>
      <c r="G623" s="139"/>
      <c r="H623" s="467"/>
      <c r="I623" s="490">
        <v>16</v>
      </c>
      <c r="J623" s="216"/>
      <c r="K623" s="195">
        <f t="shared" si="301"/>
        <v>16</v>
      </c>
      <c r="L623" s="226">
        <f t="shared" si="302"/>
        <v>0</v>
      </c>
      <c r="M623" s="218">
        <v>0</v>
      </c>
      <c r="N623" s="251">
        <f t="shared" si="303"/>
        <v>0</v>
      </c>
      <c r="O623" s="295"/>
      <c r="Q623" s="653"/>
      <c r="R623" s="667">
        <f t="shared" si="304"/>
        <v>0</v>
      </c>
      <c r="S623" s="329"/>
      <c r="T623" s="653"/>
      <c r="U623" s="667">
        <f t="shared" si="305"/>
        <v>0</v>
      </c>
      <c r="W623" s="653"/>
      <c r="X623" s="667">
        <f t="shared" si="306"/>
        <v>0</v>
      </c>
      <c r="Y623" s="329"/>
      <c r="Z623" s="653"/>
      <c r="AA623" s="667">
        <f t="shared" si="307"/>
        <v>0</v>
      </c>
    </row>
    <row r="624" spans="2:27" ht="17.25" customHeight="1">
      <c r="B624" s="125">
        <v>9780993253744</v>
      </c>
      <c r="C624" s="360" t="s">
        <v>1874</v>
      </c>
      <c r="D624" s="679" t="s">
        <v>1772</v>
      </c>
      <c r="E624" s="402" t="s">
        <v>17</v>
      </c>
      <c r="F624" s="530" t="s">
        <v>1203</v>
      </c>
      <c r="G624" s="139"/>
      <c r="H624" s="467"/>
      <c r="I624" s="490">
        <v>26.95</v>
      </c>
      <c r="J624" s="216"/>
      <c r="K624" s="195">
        <f t="shared" ref="K624" si="311">I624-(I624*J624)</f>
        <v>26.95</v>
      </c>
      <c r="L624" s="226">
        <f t="shared" ref="L624" si="312">K624*H624</f>
        <v>0</v>
      </c>
      <c r="M624" s="218">
        <v>0</v>
      </c>
      <c r="N624" s="251">
        <f t="shared" ref="N624" si="313">L624+(L624*M624)</f>
        <v>0</v>
      </c>
      <c r="O624" s="295"/>
      <c r="Q624" s="653"/>
      <c r="R624" s="667">
        <f t="shared" si="304"/>
        <v>0</v>
      </c>
      <c r="S624" s="329"/>
      <c r="T624" s="653"/>
      <c r="U624" s="667">
        <f t="shared" si="305"/>
        <v>0</v>
      </c>
      <c r="W624" s="653"/>
      <c r="X624" s="667">
        <f t="shared" si="306"/>
        <v>0</v>
      </c>
      <c r="Y624" s="329"/>
      <c r="Z624" s="653"/>
      <c r="AA624" s="667">
        <f t="shared" si="307"/>
        <v>0</v>
      </c>
    </row>
    <row r="625" spans="2:27" ht="17.25" customHeight="1">
      <c r="B625" s="125"/>
      <c r="C625" s="360" t="s">
        <v>2616</v>
      </c>
      <c r="D625" s="679" t="s">
        <v>1772</v>
      </c>
      <c r="E625" s="402" t="s">
        <v>1583</v>
      </c>
      <c r="F625" s="530" t="s">
        <v>2189</v>
      </c>
      <c r="G625" s="139"/>
      <c r="H625" s="467"/>
      <c r="I625" s="490">
        <v>9.5</v>
      </c>
      <c r="J625" s="216"/>
      <c r="K625" s="195">
        <f t="shared" ref="K625" si="314">I625-(I625*J625)</f>
        <v>9.5</v>
      </c>
      <c r="L625" s="226">
        <f t="shared" ref="L625" si="315">K625*H625</f>
        <v>0</v>
      </c>
      <c r="M625" s="218">
        <v>0</v>
      </c>
      <c r="N625" s="251">
        <f t="shared" ref="N625" si="316">L625+(L625*M625)</f>
        <v>0</v>
      </c>
      <c r="O625" s="295"/>
      <c r="Q625" s="653"/>
      <c r="R625" s="667">
        <f t="shared" si="304"/>
        <v>0</v>
      </c>
      <c r="S625" s="329"/>
      <c r="T625" s="653"/>
      <c r="U625" s="667">
        <f t="shared" si="305"/>
        <v>0</v>
      </c>
      <c r="W625" s="653"/>
      <c r="X625" s="667">
        <f t="shared" si="306"/>
        <v>0</v>
      </c>
      <c r="Y625" s="329"/>
      <c r="Z625" s="653"/>
      <c r="AA625" s="667">
        <f t="shared" si="307"/>
        <v>0</v>
      </c>
    </row>
    <row r="626" spans="2:27" s="329" customFormat="1" ht="17.25" customHeight="1">
      <c r="B626" s="86"/>
      <c r="C626" s="131" t="s">
        <v>189</v>
      </c>
      <c r="D626" s="665"/>
      <c r="E626" s="677"/>
      <c r="F626" s="85"/>
      <c r="G626" s="85"/>
      <c r="H626" s="467"/>
      <c r="I626" s="678"/>
      <c r="J626" s="216"/>
      <c r="K626" s="302">
        <f t="shared" si="301"/>
        <v>0</v>
      </c>
      <c r="L626" s="303">
        <f t="shared" si="302"/>
        <v>0</v>
      </c>
      <c r="M626" s="218">
        <v>0</v>
      </c>
      <c r="N626" s="304">
        <f t="shared" si="303"/>
        <v>0</v>
      </c>
      <c r="O626" s="295"/>
      <c r="Q626" s="653"/>
      <c r="R626" s="667">
        <f t="shared" si="304"/>
        <v>0</v>
      </c>
      <c r="T626" s="653"/>
      <c r="U626" s="667">
        <f t="shared" si="305"/>
        <v>0</v>
      </c>
      <c r="W626" s="653"/>
      <c r="X626" s="667">
        <f t="shared" si="306"/>
        <v>0</v>
      </c>
      <c r="Z626" s="653"/>
      <c r="AA626" s="667">
        <f t="shared" si="307"/>
        <v>0</v>
      </c>
    </row>
    <row r="627" spans="2:27" s="329" customFormat="1" ht="17.25" customHeight="1">
      <c r="B627" s="117"/>
      <c r="C627" s="308"/>
      <c r="D627" s="665"/>
      <c r="E627" s="150"/>
      <c r="F627" s="84"/>
      <c r="G627" s="79"/>
      <c r="H627" s="467"/>
      <c r="I627" s="299"/>
      <c r="J627" s="216"/>
      <c r="K627" s="302">
        <f t="shared" ref="K627:K628" si="317">I627-(I627*J627)</f>
        <v>0</v>
      </c>
      <c r="L627" s="303">
        <f t="shared" ref="L627:L628" si="318">K627*H627</f>
        <v>0</v>
      </c>
      <c r="M627" s="218">
        <v>0</v>
      </c>
      <c r="N627" s="304">
        <f t="shared" ref="N627:N628" si="319">L627+(L627*M627)</f>
        <v>0</v>
      </c>
      <c r="O627" s="295"/>
      <c r="Q627" s="653"/>
      <c r="R627" s="667">
        <f t="shared" si="304"/>
        <v>0</v>
      </c>
      <c r="T627" s="653"/>
      <c r="U627" s="667">
        <f t="shared" si="305"/>
        <v>0</v>
      </c>
      <c r="W627" s="653"/>
      <c r="X627" s="667">
        <f t="shared" si="306"/>
        <v>0</v>
      </c>
      <c r="Z627" s="653"/>
      <c r="AA627" s="667">
        <f t="shared" si="307"/>
        <v>0</v>
      </c>
    </row>
    <row r="628" spans="2:27" s="329" customFormat="1" ht="17.25" customHeight="1">
      <c r="B628" s="117"/>
      <c r="C628" s="308"/>
      <c r="D628" s="665"/>
      <c r="E628" s="150"/>
      <c r="F628" s="84"/>
      <c r="G628" s="79"/>
      <c r="H628" s="467"/>
      <c r="I628" s="299"/>
      <c r="J628" s="216"/>
      <c r="K628" s="302">
        <f t="shared" si="317"/>
        <v>0</v>
      </c>
      <c r="L628" s="303">
        <f t="shared" si="318"/>
        <v>0</v>
      </c>
      <c r="M628" s="218">
        <v>0</v>
      </c>
      <c r="N628" s="304">
        <f t="shared" si="319"/>
        <v>0</v>
      </c>
      <c r="O628" s="295"/>
      <c r="Q628" s="653"/>
      <c r="R628" s="667">
        <f t="shared" si="304"/>
        <v>0</v>
      </c>
      <c r="T628" s="653"/>
      <c r="U628" s="667">
        <f t="shared" si="305"/>
        <v>0</v>
      </c>
      <c r="W628" s="653"/>
      <c r="X628" s="667">
        <f t="shared" si="306"/>
        <v>0</v>
      </c>
      <c r="Z628" s="653"/>
      <c r="AA628" s="667">
        <f t="shared" si="307"/>
        <v>0</v>
      </c>
    </row>
    <row r="629" spans="2:27" s="329" customFormat="1" ht="17.25" customHeight="1">
      <c r="B629" s="117"/>
      <c r="C629" s="308"/>
      <c r="D629" s="665"/>
      <c r="E629" s="150"/>
      <c r="F629" s="84"/>
      <c r="G629" s="79"/>
      <c r="H629" s="467"/>
      <c r="I629" s="299"/>
      <c r="J629" s="216"/>
      <c r="K629" s="302">
        <f t="shared" ref="K629:K630" si="320">I629-(I629*J629)</f>
        <v>0</v>
      </c>
      <c r="L629" s="303">
        <f t="shared" ref="L629:L630" si="321">K629*H629</f>
        <v>0</v>
      </c>
      <c r="M629" s="218">
        <v>0</v>
      </c>
      <c r="N629" s="304">
        <f t="shared" ref="N629:N630" si="322">L629+(L629*M629)</f>
        <v>0</v>
      </c>
      <c r="O629" s="295"/>
      <c r="Q629" s="653"/>
      <c r="R629" s="667">
        <f t="shared" si="304"/>
        <v>0</v>
      </c>
      <c r="T629" s="653"/>
      <c r="U629" s="667">
        <f t="shared" si="305"/>
        <v>0</v>
      </c>
      <c r="W629" s="653"/>
      <c r="X629" s="667">
        <f t="shared" si="306"/>
        <v>0</v>
      </c>
      <c r="Z629" s="653"/>
      <c r="AA629" s="667">
        <f t="shared" si="307"/>
        <v>0</v>
      </c>
    </row>
    <row r="630" spans="2:27" s="329" customFormat="1" ht="17.25" customHeight="1">
      <c r="B630" s="493"/>
      <c r="C630" s="494"/>
      <c r="D630" s="665"/>
      <c r="E630" s="495"/>
      <c r="F630" s="496"/>
      <c r="G630" s="497"/>
      <c r="H630" s="498"/>
      <c r="I630" s="499"/>
      <c r="J630" s="500"/>
      <c r="K630" s="501">
        <f t="shared" si="320"/>
        <v>0</v>
      </c>
      <c r="L630" s="502">
        <f t="shared" si="321"/>
        <v>0</v>
      </c>
      <c r="M630" s="503">
        <v>0</v>
      </c>
      <c r="N630" s="504">
        <f t="shared" si="322"/>
        <v>0</v>
      </c>
      <c r="O630" s="505"/>
      <c r="Q630" s="653"/>
      <c r="R630" s="667">
        <f t="shared" si="304"/>
        <v>0</v>
      </c>
      <c r="T630" s="653"/>
      <c r="U630" s="667">
        <f t="shared" si="305"/>
        <v>0</v>
      </c>
      <c r="W630" s="653"/>
      <c r="X630" s="667">
        <f t="shared" si="306"/>
        <v>0</v>
      </c>
      <c r="Z630" s="653"/>
      <c r="AA630" s="667">
        <f t="shared" si="307"/>
        <v>0</v>
      </c>
    </row>
    <row r="631" spans="2:27" s="329" customFormat="1" ht="17.25" customHeight="1">
      <c r="B631" s="474"/>
      <c r="C631" s="481" t="s">
        <v>1477</v>
      </c>
      <c r="D631" s="634"/>
      <c r="E631" s="471"/>
      <c r="F631" s="472"/>
      <c r="G631" s="473"/>
      <c r="H631" s="506"/>
      <c r="I631" s="475"/>
      <c r="J631" s="476"/>
      <c r="K631" s="477"/>
      <c r="L631" s="478"/>
      <c r="M631" s="479"/>
      <c r="N631" s="479"/>
      <c r="O631" s="480"/>
      <c r="Q631" s="809"/>
      <c r="S631" s="809"/>
      <c r="U631" s="809"/>
      <c r="W631" s="809"/>
    </row>
    <row r="632" spans="2:27" ht="17.25" customHeight="1">
      <c r="B632" s="173" t="s">
        <v>499</v>
      </c>
      <c r="C632" s="174"/>
      <c r="D632" s="175"/>
      <c r="E632" s="175"/>
      <c r="F632" s="174"/>
      <c r="G632" s="174"/>
      <c r="H632" s="261">
        <f>SUM(H611:H631)</f>
        <v>0</v>
      </c>
      <c r="I632" s="459"/>
      <c r="J632" s="192"/>
      <c r="K632" s="192"/>
      <c r="L632" s="227">
        <f>SUM(L611:L631)</f>
        <v>0</v>
      </c>
      <c r="M632" s="170"/>
      <c r="N632" s="239">
        <f>SUM(N611:N631)</f>
        <v>0</v>
      </c>
      <c r="O632" s="31"/>
      <c r="Q632" s="809"/>
      <c r="S632" s="809"/>
      <c r="U632" s="809"/>
      <c r="W632" s="809"/>
      <c r="X632" s="329"/>
      <c r="Y632" s="329"/>
      <c r="Z632" s="329"/>
      <c r="AA632" s="329"/>
    </row>
    <row r="633" spans="2:27" ht="17.25" customHeight="1">
      <c r="B633" s="5"/>
      <c r="C633" s="6"/>
      <c r="D633" s="6"/>
      <c r="E633" s="2"/>
      <c r="F633" s="37"/>
      <c r="G633" s="37"/>
      <c r="H633" s="263"/>
      <c r="M633" s="162"/>
      <c r="N633" s="162"/>
      <c r="O633" s="37"/>
      <c r="Q633" s="809"/>
      <c r="S633" s="809"/>
      <c r="U633" s="809"/>
      <c r="W633" s="809"/>
      <c r="X633" s="329"/>
      <c r="Y633" s="329"/>
      <c r="Z633" s="329"/>
      <c r="AA633" s="329"/>
    </row>
    <row r="634" spans="2:27" ht="30" customHeight="1">
      <c r="B634" s="754" t="s">
        <v>500</v>
      </c>
      <c r="C634" s="754"/>
      <c r="D634" s="754"/>
      <c r="E634" s="754"/>
      <c r="F634" s="754"/>
      <c r="G634" s="754"/>
      <c r="H634" s="754"/>
      <c r="I634" s="754"/>
      <c r="J634" s="754"/>
      <c r="K634" s="754"/>
      <c r="L634" s="754"/>
      <c r="M634" s="754"/>
      <c r="N634" s="754"/>
      <c r="O634" s="754"/>
      <c r="Q634" s="809"/>
      <c r="S634" s="809"/>
      <c r="U634" s="809"/>
      <c r="W634" s="809"/>
      <c r="X634" s="329"/>
      <c r="Y634" s="329"/>
      <c r="Z634" s="329"/>
      <c r="AA634" s="329"/>
    </row>
    <row r="635" spans="2:27" s="22" customFormat="1" ht="30" customHeight="1">
      <c r="B635" s="105" t="s">
        <v>10</v>
      </c>
      <c r="C635" s="165" t="s">
        <v>11</v>
      </c>
      <c r="D635" s="165" t="s">
        <v>1756</v>
      </c>
      <c r="E635" s="165" t="s">
        <v>12</v>
      </c>
      <c r="F635" s="166" t="s">
        <v>13</v>
      </c>
      <c r="G635" s="165" t="s">
        <v>14</v>
      </c>
      <c r="H635" s="260" t="s">
        <v>15</v>
      </c>
      <c r="I635" s="458" t="s">
        <v>1480</v>
      </c>
      <c r="J635" s="177" t="s">
        <v>1461</v>
      </c>
      <c r="K635" s="177" t="s">
        <v>1462</v>
      </c>
      <c r="L635" s="177" t="s">
        <v>1463</v>
      </c>
      <c r="M635" s="221" t="s">
        <v>1479</v>
      </c>
      <c r="N635" s="221" t="s">
        <v>1481</v>
      </c>
      <c r="O635" s="165" t="s">
        <v>1478</v>
      </c>
      <c r="Q635" s="757" t="s">
        <v>1753</v>
      </c>
      <c r="R635" s="758"/>
      <c r="S635" s="344"/>
      <c r="T635" s="757" t="s">
        <v>1754</v>
      </c>
      <c r="U635" s="758"/>
      <c r="V635" s="344"/>
      <c r="W635" s="757" t="s">
        <v>1755</v>
      </c>
      <c r="X635" s="758"/>
      <c r="Y635" s="344"/>
      <c r="Z635" s="759" t="s">
        <v>1500</v>
      </c>
      <c r="AA635" s="760"/>
    </row>
    <row r="636" spans="2:27" ht="17.25" customHeight="1">
      <c r="B636" s="125" t="s">
        <v>501</v>
      </c>
      <c r="C636" s="360" t="s">
        <v>502</v>
      </c>
      <c r="D636" s="139" t="s">
        <v>1773</v>
      </c>
      <c r="E636" s="361" t="s">
        <v>17</v>
      </c>
      <c r="F636" s="139" t="s">
        <v>18</v>
      </c>
      <c r="G636" s="139">
        <v>27133</v>
      </c>
      <c r="H636" s="463"/>
      <c r="I636" s="225">
        <v>39.9</v>
      </c>
      <c r="J636" s="216"/>
      <c r="K636" s="195">
        <f t="shared" ref="K636:K663" si="323">I636-(I636*J636)</f>
        <v>39.9</v>
      </c>
      <c r="L636" s="226">
        <f t="shared" ref="L636:L663" si="324">K636*H636</f>
        <v>0</v>
      </c>
      <c r="M636" s="218">
        <v>0</v>
      </c>
      <c r="N636" s="251">
        <f t="shared" ref="N636:N663" si="325">L636+(L636*M636)</f>
        <v>0</v>
      </c>
      <c r="O636" s="295"/>
      <c r="Q636" s="653"/>
      <c r="R636" s="667">
        <f t="shared" ref="R636:R667" si="326">IF(Q636="YES",$H636,0)</f>
        <v>0</v>
      </c>
      <c r="S636" s="329"/>
      <c r="T636" s="653"/>
      <c r="U636" s="667">
        <f t="shared" ref="U636:U667" si="327">IF(T636="YES",$H636,0)</f>
        <v>0</v>
      </c>
      <c r="W636" s="653"/>
      <c r="X636" s="667">
        <f t="shared" ref="X636:X667" si="328">IF(W636="YES",$H636,0)</f>
        <v>0</v>
      </c>
      <c r="Y636" s="329"/>
      <c r="Z636" s="653"/>
      <c r="AA636" s="667">
        <f t="shared" ref="AA636:AA667" si="329">IF(Z636="YES",$H636,0)</f>
        <v>0</v>
      </c>
    </row>
    <row r="637" spans="2:27" ht="17.25" customHeight="1">
      <c r="B637" s="395">
        <v>9780714427126</v>
      </c>
      <c r="C637" s="360" t="s">
        <v>503</v>
      </c>
      <c r="D637" s="139" t="s">
        <v>1773</v>
      </c>
      <c r="E637" s="361" t="s">
        <v>25</v>
      </c>
      <c r="F637" s="139" t="s">
        <v>18</v>
      </c>
      <c r="G637" s="139">
        <v>27126</v>
      </c>
      <c r="H637" s="463"/>
      <c r="I637" s="225">
        <v>12.5</v>
      </c>
      <c r="J637" s="216"/>
      <c r="K637" s="195">
        <f t="shared" si="323"/>
        <v>12.5</v>
      </c>
      <c r="L637" s="226">
        <f t="shared" si="324"/>
        <v>0</v>
      </c>
      <c r="M637" s="218">
        <v>0</v>
      </c>
      <c r="N637" s="251">
        <f t="shared" si="325"/>
        <v>0</v>
      </c>
      <c r="O637" s="295"/>
      <c r="Q637" s="653"/>
      <c r="R637" s="667">
        <f t="shared" si="326"/>
        <v>0</v>
      </c>
      <c r="S637" s="329"/>
      <c r="T637" s="653"/>
      <c r="U637" s="667">
        <f t="shared" si="327"/>
        <v>0</v>
      </c>
      <c r="W637" s="653"/>
      <c r="X637" s="667">
        <f t="shared" si="328"/>
        <v>0</v>
      </c>
      <c r="Y637" s="329"/>
      <c r="Z637" s="653"/>
      <c r="AA637" s="667">
        <f t="shared" si="329"/>
        <v>0</v>
      </c>
    </row>
    <row r="638" spans="2:27" ht="17.25" customHeight="1">
      <c r="B638" s="125">
        <v>9780714427614</v>
      </c>
      <c r="C638" s="360" t="s">
        <v>504</v>
      </c>
      <c r="D638" s="139" t="s">
        <v>1773</v>
      </c>
      <c r="E638" s="361" t="s">
        <v>17</v>
      </c>
      <c r="F638" s="139" t="s">
        <v>18</v>
      </c>
      <c r="G638" s="139">
        <v>27614</v>
      </c>
      <c r="H638" s="463"/>
      <c r="I638" s="225">
        <v>34.549999999999997</v>
      </c>
      <c r="J638" s="216"/>
      <c r="K638" s="195">
        <f t="shared" si="323"/>
        <v>34.549999999999997</v>
      </c>
      <c r="L638" s="226">
        <f t="shared" si="324"/>
        <v>0</v>
      </c>
      <c r="M638" s="218">
        <v>0</v>
      </c>
      <c r="N638" s="251">
        <f t="shared" si="325"/>
        <v>0</v>
      </c>
      <c r="O638" s="295"/>
      <c r="Q638" s="653"/>
      <c r="R638" s="667">
        <f t="shared" si="326"/>
        <v>0</v>
      </c>
      <c r="S638" s="329"/>
      <c r="T638" s="653"/>
      <c r="U638" s="667">
        <f t="shared" si="327"/>
        <v>0</v>
      </c>
      <c r="W638" s="653"/>
      <c r="X638" s="667">
        <f t="shared" si="328"/>
        <v>0</v>
      </c>
      <c r="Y638" s="329"/>
      <c r="Z638" s="653"/>
      <c r="AA638" s="667">
        <f t="shared" si="329"/>
        <v>0</v>
      </c>
    </row>
    <row r="639" spans="2:27" ht="17.25" customHeight="1">
      <c r="B639" s="125">
        <v>9780174415437</v>
      </c>
      <c r="C639" s="360" t="s">
        <v>505</v>
      </c>
      <c r="D639" s="139" t="s">
        <v>1773</v>
      </c>
      <c r="E639" s="361" t="s">
        <v>17</v>
      </c>
      <c r="F639" s="139" t="s">
        <v>18</v>
      </c>
      <c r="G639" s="139">
        <v>15437</v>
      </c>
      <c r="H639" s="463"/>
      <c r="I639" s="225">
        <v>32.9</v>
      </c>
      <c r="J639" s="216"/>
      <c r="K639" s="195">
        <f t="shared" si="323"/>
        <v>32.9</v>
      </c>
      <c r="L639" s="226">
        <f t="shared" si="324"/>
        <v>0</v>
      </c>
      <c r="M639" s="218">
        <v>0</v>
      </c>
      <c r="N639" s="251">
        <f t="shared" si="325"/>
        <v>0</v>
      </c>
      <c r="O639" s="295"/>
      <c r="Q639" s="653"/>
      <c r="R639" s="667">
        <f t="shared" si="326"/>
        <v>0</v>
      </c>
      <c r="S639" s="329"/>
      <c r="T639" s="653"/>
      <c r="U639" s="667">
        <f t="shared" si="327"/>
        <v>0</v>
      </c>
      <c r="W639" s="653"/>
      <c r="X639" s="667">
        <f t="shared" si="328"/>
        <v>0</v>
      </c>
      <c r="Y639" s="329"/>
      <c r="Z639" s="653"/>
      <c r="AA639" s="667">
        <f t="shared" si="329"/>
        <v>0</v>
      </c>
    </row>
    <row r="640" spans="2:27" ht="17.25" customHeight="1">
      <c r="B640" s="125">
        <v>9780861676460</v>
      </c>
      <c r="C640" s="97" t="s">
        <v>1703</v>
      </c>
      <c r="D640" s="139" t="s">
        <v>1773</v>
      </c>
      <c r="E640" s="361" t="s">
        <v>25</v>
      </c>
      <c r="F640" s="59" t="s">
        <v>54</v>
      </c>
      <c r="G640" s="139" t="s">
        <v>522</v>
      </c>
      <c r="H640" s="463"/>
      <c r="I640" s="225">
        <v>9.5</v>
      </c>
      <c r="J640" s="216"/>
      <c r="K640" s="195">
        <f t="shared" si="323"/>
        <v>9.5</v>
      </c>
      <c r="L640" s="226">
        <f t="shared" si="324"/>
        <v>0</v>
      </c>
      <c r="M640" s="218">
        <v>0</v>
      </c>
      <c r="N640" s="251">
        <f t="shared" si="325"/>
        <v>0</v>
      </c>
      <c r="O640" s="295"/>
      <c r="Q640" s="653"/>
      <c r="R640" s="667">
        <f t="shared" si="326"/>
        <v>0</v>
      </c>
      <c r="S640" s="329"/>
      <c r="T640" s="653"/>
      <c r="U640" s="667">
        <f t="shared" si="327"/>
        <v>0</v>
      </c>
      <c r="W640" s="653"/>
      <c r="X640" s="667">
        <f t="shared" si="328"/>
        <v>0</v>
      </c>
      <c r="Y640" s="329"/>
      <c r="Z640" s="653"/>
      <c r="AA640" s="667">
        <f t="shared" si="329"/>
        <v>0</v>
      </c>
    </row>
    <row r="641" spans="2:27" ht="17.25" customHeight="1">
      <c r="B641" s="125">
        <v>9781845367718</v>
      </c>
      <c r="C641" s="97" t="s">
        <v>1704</v>
      </c>
      <c r="D641" s="139" t="s">
        <v>1773</v>
      </c>
      <c r="E641" s="361" t="s">
        <v>17</v>
      </c>
      <c r="F641" s="59" t="s">
        <v>54</v>
      </c>
      <c r="G641" s="139" t="s">
        <v>514</v>
      </c>
      <c r="H641" s="463"/>
      <c r="I641" s="225">
        <v>32.950000000000003</v>
      </c>
      <c r="J641" s="216"/>
      <c r="K641" s="195">
        <f t="shared" si="323"/>
        <v>32.950000000000003</v>
      </c>
      <c r="L641" s="226">
        <f t="shared" si="324"/>
        <v>0</v>
      </c>
      <c r="M641" s="218">
        <v>0</v>
      </c>
      <c r="N641" s="251">
        <f t="shared" si="325"/>
        <v>0</v>
      </c>
      <c r="O641" s="295"/>
      <c r="Q641" s="653"/>
      <c r="R641" s="667">
        <f t="shared" si="326"/>
        <v>0</v>
      </c>
      <c r="S641" s="329"/>
      <c r="T641" s="653"/>
      <c r="U641" s="667">
        <f t="shared" si="327"/>
        <v>0</v>
      </c>
      <c r="W641" s="653"/>
      <c r="X641" s="667">
        <f t="shared" si="328"/>
        <v>0</v>
      </c>
      <c r="Y641" s="329"/>
      <c r="Z641" s="653"/>
      <c r="AA641" s="667">
        <f t="shared" si="329"/>
        <v>0</v>
      </c>
    </row>
    <row r="642" spans="2:27" ht="17.25" customHeight="1">
      <c r="B642" s="125">
        <v>9781845367725</v>
      </c>
      <c r="C642" s="97" t="s">
        <v>1705</v>
      </c>
      <c r="D642" s="139" t="s">
        <v>1773</v>
      </c>
      <c r="E642" s="361" t="s">
        <v>25</v>
      </c>
      <c r="F642" s="59" t="s">
        <v>54</v>
      </c>
      <c r="G642" s="139" t="s">
        <v>515</v>
      </c>
      <c r="H642" s="463"/>
      <c r="I642" s="225">
        <v>14.5</v>
      </c>
      <c r="J642" s="216"/>
      <c r="K642" s="195">
        <f t="shared" si="323"/>
        <v>14.5</v>
      </c>
      <c r="L642" s="226">
        <f t="shared" si="324"/>
        <v>0</v>
      </c>
      <c r="M642" s="218">
        <v>0</v>
      </c>
      <c r="N642" s="251">
        <f t="shared" si="325"/>
        <v>0</v>
      </c>
      <c r="O642" s="295"/>
      <c r="Q642" s="653"/>
      <c r="R642" s="667">
        <f t="shared" si="326"/>
        <v>0</v>
      </c>
      <c r="S642" s="329"/>
      <c r="T642" s="653"/>
      <c r="U642" s="667">
        <f t="shared" si="327"/>
        <v>0</v>
      </c>
      <c r="W642" s="653"/>
      <c r="X642" s="667">
        <f t="shared" si="328"/>
        <v>0</v>
      </c>
      <c r="Y642" s="329"/>
      <c r="Z642" s="653"/>
      <c r="AA642" s="667">
        <f t="shared" si="329"/>
        <v>0</v>
      </c>
    </row>
    <row r="643" spans="2:27" ht="17.25" customHeight="1">
      <c r="B643" s="125"/>
      <c r="C643" s="97" t="s">
        <v>1706</v>
      </c>
      <c r="D643" s="139" t="s">
        <v>1773</v>
      </c>
      <c r="E643" s="361" t="s">
        <v>17</v>
      </c>
      <c r="F643" s="59" t="s">
        <v>54</v>
      </c>
      <c r="G643" s="139" t="s">
        <v>516</v>
      </c>
      <c r="H643" s="463"/>
      <c r="I643" s="225">
        <v>26</v>
      </c>
      <c r="J643" s="216"/>
      <c r="K643" s="195">
        <f t="shared" si="323"/>
        <v>26</v>
      </c>
      <c r="L643" s="226">
        <f t="shared" si="324"/>
        <v>0</v>
      </c>
      <c r="M643" s="218">
        <v>0</v>
      </c>
      <c r="N643" s="251">
        <f t="shared" si="325"/>
        <v>0</v>
      </c>
      <c r="O643" s="295"/>
      <c r="Q643" s="653"/>
      <c r="R643" s="667">
        <f t="shared" si="326"/>
        <v>0</v>
      </c>
      <c r="S643" s="329"/>
      <c r="T643" s="653"/>
      <c r="U643" s="667">
        <f t="shared" si="327"/>
        <v>0</v>
      </c>
      <c r="W643" s="653"/>
      <c r="X643" s="667">
        <f t="shared" si="328"/>
        <v>0</v>
      </c>
      <c r="Y643" s="329"/>
      <c r="Z643" s="653"/>
      <c r="AA643" s="667">
        <f t="shared" si="329"/>
        <v>0</v>
      </c>
    </row>
    <row r="644" spans="2:27" ht="17.25" customHeight="1">
      <c r="B644" s="125">
        <v>9781845368548</v>
      </c>
      <c r="C644" s="97" t="s">
        <v>1707</v>
      </c>
      <c r="D644" s="139" t="s">
        <v>1773</v>
      </c>
      <c r="E644" s="361" t="s">
        <v>17</v>
      </c>
      <c r="F644" s="59" t="s">
        <v>54</v>
      </c>
      <c r="G644" s="139" t="s">
        <v>517</v>
      </c>
      <c r="H644" s="463"/>
      <c r="I644" s="225">
        <v>32.950000000000003</v>
      </c>
      <c r="J644" s="216"/>
      <c r="K644" s="195">
        <f t="shared" si="323"/>
        <v>32.950000000000003</v>
      </c>
      <c r="L644" s="226">
        <f t="shared" si="324"/>
        <v>0</v>
      </c>
      <c r="M644" s="218">
        <v>0</v>
      </c>
      <c r="N644" s="251">
        <f t="shared" si="325"/>
        <v>0</v>
      </c>
      <c r="O644" s="295"/>
      <c r="Q644" s="653"/>
      <c r="R644" s="667">
        <f t="shared" si="326"/>
        <v>0</v>
      </c>
      <c r="S644" s="329"/>
      <c r="T644" s="653"/>
      <c r="U644" s="667">
        <f t="shared" si="327"/>
        <v>0</v>
      </c>
      <c r="W644" s="653"/>
      <c r="X644" s="667">
        <f t="shared" si="328"/>
        <v>0</v>
      </c>
      <c r="Y644" s="329"/>
      <c r="Z644" s="653"/>
      <c r="AA644" s="667">
        <f t="shared" si="329"/>
        <v>0</v>
      </c>
    </row>
    <row r="645" spans="2:27" ht="17.25" customHeight="1">
      <c r="B645" s="125">
        <v>9781845368555</v>
      </c>
      <c r="C645" s="97" t="s">
        <v>1708</v>
      </c>
      <c r="D645" s="139" t="s">
        <v>1773</v>
      </c>
      <c r="E645" s="361" t="s">
        <v>25</v>
      </c>
      <c r="F645" s="59" t="s">
        <v>54</v>
      </c>
      <c r="G645" s="139" t="s">
        <v>518</v>
      </c>
      <c r="H645" s="463"/>
      <c r="I645" s="225">
        <v>14.5</v>
      </c>
      <c r="J645" s="216"/>
      <c r="K645" s="195">
        <f t="shared" si="323"/>
        <v>14.5</v>
      </c>
      <c r="L645" s="226">
        <f t="shared" si="324"/>
        <v>0</v>
      </c>
      <c r="M645" s="218">
        <v>0</v>
      </c>
      <c r="N645" s="251">
        <f t="shared" si="325"/>
        <v>0</v>
      </c>
      <c r="O645" s="295"/>
      <c r="Q645" s="653"/>
      <c r="R645" s="667">
        <f t="shared" si="326"/>
        <v>0</v>
      </c>
      <c r="S645" s="329"/>
      <c r="T645" s="653"/>
      <c r="U645" s="667">
        <f t="shared" si="327"/>
        <v>0</v>
      </c>
      <c r="W645" s="653"/>
      <c r="X645" s="667">
        <f t="shared" si="328"/>
        <v>0</v>
      </c>
      <c r="Y645" s="329"/>
      <c r="Z645" s="653"/>
      <c r="AA645" s="667">
        <f t="shared" si="329"/>
        <v>0</v>
      </c>
    </row>
    <row r="646" spans="2:27" ht="17.25" customHeight="1">
      <c r="B646" s="125"/>
      <c r="C646" s="360" t="s">
        <v>1709</v>
      </c>
      <c r="D646" s="139" t="s">
        <v>1773</v>
      </c>
      <c r="E646" s="361" t="s">
        <v>17</v>
      </c>
      <c r="F646" s="59" t="s">
        <v>54</v>
      </c>
      <c r="G646" s="139" t="s">
        <v>519</v>
      </c>
      <c r="H646" s="463"/>
      <c r="I646" s="225">
        <v>26</v>
      </c>
      <c r="J646" s="216"/>
      <c r="K646" s="195">
        <f t="shared" si="323"/>
        <v>26</v>
      </c>
      <c r="L646" s="226">
        <f t="shared" si="324"/>
        <v>0</v>
      </c>
      <c r="M646" s="218">
        <v>0</v>
      </c>
      <c r="N646" s="251">
        <f t="shared" si="325"/>
        <v>0</v>
      </c>
      <c r="O646" s="295"/>
      <c r="Q646" s="653"/>
      <c r="R646" s="667">
        <f t="shared" si="326"/>
        <v>0</v>
      </c>
      <c r="S646" s="329"/>
      <c r="T646" s="653"/>
      <c r="U646" s="667">
        <f t="shared" si="327"/>
        <v>0</v>
      </c>
      <c r="W646" s="653"/>
      <c r="X646" s="667">
        <f t="shared" si="328"/>
        <v>0</v>
      </c>
      <c r="Y646" s="329"/>
      <c r="Z646" s="653"/>
      <c r="AA646" s="667">
        <f t="shared" si="329"/>
        <v>0</v>
      </c>
    </row>
    <row r="647" spans="2:27" ht="17.25" customHeight="1">
      <c r="B647" s="125">
        <v>9781802301908</v>
      </c>
      <c r="C647" s="360" t="s">
        <v>1710</v>
      </c>
      <c r="D647" s="139" t="s">
        <v>1773</v>
      </c>
      <c r="E647" s="361" t="s">
        <v>25</v>
      </c>
      <c r="F647" s="59" t="s">
        <v>54</v>
      </c>
      <c r="G647" s="139" t="s">
        <v>1515</v>
      </c>
      <c r="H647" s="463"/>
      <c r="I647" s="225">
        <v>9.9499999999999993</v>
      </c>
      <c r="J647" s="216"/>
      <c r="K647" s="195">
        <f t="shared" si="323"/>
        <v>9.9499999999999993</v>
      </c>
      <c r="L647" s="226">
        <f t="shared" si="324"/>
        <v>0</v>
      </c>
      <c r="M647" s="218">
        <v>0</v>
      </c>
      <c r="N647" s="251">
        <f t="shared" si="325"/>
        <v>0</v>
      </c>
      <c r="O647" s="295"/>
      <c r="Q647" s="653"/>
      <c r="R647" s="667">
        <f t="shared" si="326"/>
        <v>0</v>
      </c>
      <c r="S647" s="329"/>
      <c r="T647" s="653"/>
      <c r="U647" s="667">
        <f t="shared" si="327"/>
        <v>0</v>
      </c>
      <c r="W647" s="653"/>
      <c r="X647" s="667">
        <f t="shared" si="328"/>
        <v>0</v>
      </c>
      <c r="Y647" s="329"/>
      <c r="Z647" s="653"/>
      <c r="AA647" s="667">
        <f t="shared" si="329"/>
        <v>0</v>
      </c>
    </row>
    <row r="648" spans="2:27" ht="17.25" customHeight="1">
      <c r="B648" s="132">
        <v>9781915595126</v>
      </c>
      <c r="C648" s="396" t="s">
        <v>2021</v>
      </c>
      <c r="D648" s="139" t="s">
        <v>1773</v>
      </c>
      <c r="E648" s="368" t="s">
        <v>17</v>
      </c>
      <c r="F648" s="369" t="s">
        <v>26</v>
      </c>
      <c r="G648" s="370" t="s">
        <v>506</v>
      </c>
      <c r="H648" s="463"/>
      <c r="I648" s="223">
        <v>35.950000000000003</v>
      </c>
      <c r="J648" s="216"/>
      <c r="K648" s="195">
        <f t="shared" si="323"/>
        <v>35.950000000000003</v>
      </c>
      <c r="L648" s="226">
        <f t="shared" si="324"/>
        <v>0</v>
      </c>
      <c r="M648" s="218">
        <v>0</v>
      </c>
      <c r="N648" s="251">
        <f t="shared" si="325"/>
        <v>0</v>
      </c>
      <c r="O648" s="295"/>
      <c r="Q648" s="653"/>
      <c r="R648" s="667">
        <f t="shared" si="326"/>
        <v>0</v>
      </c>
      <c r="S648" s="329"/>
      <c r="T648" s="653"/>
      <c r="U648" s="667">
        <f t="shared" si="327"/>
        <v>0</v>
      </c>
      <c r="W648" s="653"/>
      <c r="X648" s="667">
        <f t="shared" si="328"/>
        <v>0</v>
      </c>
      <c r="Y648" s="329"/>
      <c r="Z648" s="653"/>
      <c r="AA648" s="667">
        <f t="shared" si="329"/>
        <v>0</v>
      </c>
    </row>
    <row r="649" spans="2:27" ht="17.25" customHeight="1">
      <c r="B649" s="132">
        <v>9781915595133</v>
      </c>
      <c r="C649" s="396" t="s">
        <v>2022</v>
      </c>
      <c r="D649" s="139" t="s">
        <v>1773</v>
      </c>
      <c r="E649" s="368" t="s">
        <v>17</v>
      </c>
      <c r="F649" s="524" t="s">
        <v>26</v>
      </c>
      <c r="G649" s="370" t="s">
        <v>507</v>
      </c>
      <c r="H649" s="463"/>
      <c r="I649" s="223">
        <v>10.95</v>
      </c>
      <c r="J649" s="216"/>
      <c r="K649" s="195">
        <f t="shared" si="323"/>
        <v>10.95</v>
      </c>
      <c r="L649" s="226">
        <f t="shared" si="324"/>
        <v>0</v>
      </c>
      <c r="M649" s="218">
        <v>0</v>
      </c>
      <c r="N649" s="251">
        <f t="shared" si="325"/>
        <v>0</v>
      </c>
      <c r="O649" s="295"/>
      <c r="Q649" s="653"/>
      <c r="R649" s="667">
        <f t="shared" si="326"/>
        <v>0</v>
      </c>
      <c r="S649" s="329"/>
      <c r="T649" s="653"/>
      <c r="U649" s="667">
        <f t="shared" si="327"/>
        <v>0</v>
      </c>
      <c r="W649" s="653"/>
      <c r="X649" s="667">
        <f t="shared" si="328"/>
        <v>0</v>
      </c>
      <c r="Y649" s="329"/>
      <c r="Z649" s="653"/>
      <c r="AA649" s="667">
        <f t="shared" si="329"/>
        <v>0</v>
      </c>
    </row>
    <row r="650" spans="2:27" ht="17.25" customHeight="1">
      <c r="B650" s="132">
        <v>9781915595140</v>
      </c>
      <c r="C650" s="396" t="s">
        <v>2023</v>
      </c>
      <c r="D650" s="139" t="s">
        <v>1773</v>
      </c>
      <c r="E650" s="368" t="s">
        <v>25</v>
      </c>
      <c r="F650" s="524" t="s">
        <v>26</v>
      </c>
      <c r="G650" s="370" t="s">
        <v>508</v>
      </c>
      <c r="H650" s="463"/>
      <c r="I650" s="223">
        <v>10.95</v>
      </c>
      <c r="J650" s="216"/>
      <c r="K650" s="195">
        <f t="shared" si="323"/>
        <v>10.95</v>
      </c>
      <c r="L650" s="226">
        <f t="shared" si="324"/>
        <v>0</v>
      </c>
      <c r="M650" s="218">
        <v>0</v>
      </c>
      <c r="N650" s="251">
        <f t="shared" si="325"/>
        <v>0</v>
      </c>
      <c r="O650" s="295"/>
      <c r="Q650" s="653"/>
      <c r="R650" s="667">
        <f t="shared" si="326"/>
        <v>0</v>
      </c>
      <c r="S650" s="329"/>
      <c r="T650" s="653"/>
      <c r="U650" s="667">
        <f t="shared" si="327"/>
        <v>0</v>
      </c>
      <c r="W650" s="653"/>
      <c r="X650" s="667">
        <f t="shared" si="328"/>
        <v>0</v>
      </c>
      <c r="Y650" s="329"/>
      <c r="Z650" s="653"/>
      <c r="AA650" s="667">
        <f t="shared" si="329"/>
        <v>0</v>
      </c>
    </row>
    <row r="651" spans="2:27" ht="17.25" customHeight="1">
      <c r="B651" s="132">
        <v>9781917848473</v>
      </c>
      <c r="C651" s="90" t="s">
        <v>520</v>
      </c>
      <c r="D651" s="139" t="s">
        <v>1773</v>
      </c>
      <c r="E651" s="368" t="s">
        <v>25</v>
      </c>
      <c r="F651" s="524" t="s">
        <v>26</v>
      </c>
      <c r="G651" s="370" t="s">
        <v>521</v>
      </c>
      <c r="H651" s="463"/>
      <c r="I651" s="223">
        <v>9.5</v>
      </c>
      <c r="J651" s="216"/>
      <c r="K651" s="195">
        <f t="shared" si="323"/>
        <v>9.5</v>
      </c>
      <c r="L651" s="226">
        <f t="shared" si="324"/>
        <v>0</v>
      </c>
      <c r="M651" s="218">
        <v>0</v>
      </c>
      <c r="N651" s="251">
        <f t="shared" si="325"/>
        <v>0</v>
      </c>
      <c r="O651" s="295"/>
      <c r="Q651" s="653"/>
      <c r="R651" s="667">
        <f t="shared" si="326"/>
        <v>0</v>
      </c>
      <c r="S651" s="329"/>
      <c r="T651" s="653"/>
      <c r="U651" s="667">
        <f t="shared" si="327"/>
        <v>0</v>
      </c>
      <c r="W651" s="653"/>
      <c r="X651" s="667">
        <f t="shared" si="328"/>
        <v>0</v>
      </c>
      <c r="Y651" s="329"/>
      <c r="Z651" s="653"/>
      <c r="AA651" s="667">
        <f t="shared" si="329"/>
        <v>0</v>
      </c>
    </row>
    <row r="652" spans="2:27" ht="17.25" customHeight="1">
      <c r="B652" s="125">
        <v>9781780908960</v>
      </c>
      <c r="C652" s="360" t="s">
        <v>2357</v>
      </c>
      <c r="D652" s="139" t="s">
        <v>1773</v>
      </c>
      <c r="E652" s="361" t="s">
        <v>17</v>
      </c>
      <c r="F652" s="530" t="s">
        <v>29</v>
      </c>
      <c r="G652" s="139" t="s">
        <v>509</v>
      </c>
      <c r="H652" s="463"/>
      <c r="I652" s="225">
        <v>40</v>
      </c>
      <c r="J652" s="216"/>
      <c r="K652" s="195">
        <f t="shared" si="323"/>
        <v>40</v>
      </c>
      <c r="L652" s="226">
        <f t="shared" si="324"/>
        <v>0</v>
      </c>
      <c r="M652" s="218">
        <v>0</v>
      </c>
      <c r="N652" s="251">
        <f t="shared" si="325"/>
        <v>0</v>
      </c>
      <c r="O652" s="295"/>
      <c r="Q652" s="653"/>
      <c r="R652" s="667">
        <f t="shared" si="326"/>
        <v>0</v>
      </c>
      <c r="S652" s="329"/>
      <c r="T652" s="653"/>
      <c r="U652" s="667">
        <f t="shared" si="327"/>
        <v>0</v>
      </c>
      <c r="W652" s="653"/>
      <c r="X652" s="667">
        <f t="shared" si="328"/>
        <v>0</v>
      </c>
      <c r="Y652" s="329"/>
      <c r="Z652" s="653"/>
      <c r="AA652" s="667">
        <f t="shared" si="329"/>
        <v>0</v>
      </c>
    </row>
    <row r="653" spans="2:27" ht="17.25" customHeight="1">
      <c r="B653" s="125">
        <v>9781780907734</v>
      </c>
      <c r="C653" s="360" t="s">
        <v>2358</v>
      </c>
      <c r="D653" s="139" t="s">
        <v>1773</v>
      </c>
      <c r="E653" s="361" t="s">
        <v>17</v>
      </c>
      <c r="F653" s="530" t="s">
        <v>29</v>
      </c>
      <c r="G653" s="139" t="s">
        <v>1565</v>
      </c>
      <c r="H653" s="463"/>
      <c r="I653" s="225">
        <v>35</v>
      </c>
      <c r="J653" s="216"/>
      <c r="K653" s="195">
        <f t="shared" si="323"/>
        <v>35</v>
      </c>
      <c r="L653" s="226">
        <f t="shared" si="324"/>
        <v>0</v>
      </c>
      <c r="M653" s="218">
        <v>0</v>
      </c>
      <c r="N653" s="251">
        <f t="shared" si="325"/>
        <v>0</v>
      </c>
      <c r="O653" s="295"/>
      <c r="Q653" s="653"/>
      <c r="R653" s="667">
        <f t="shared" si="326"/>
        <v>0</v>
      </c>
      <c r="S653" s="329"/>
      <c r="T653" s="653"/>
      <c r="U653" s="667">
        <f t="shared" si="327"/>
        <v>0</v>
      </c>
      <c r="W653" s="653"/>
      <c r="X653" s="667">
        <f t="shared" si="328"/>
        <v>0</v>
      </c>
      <c r="Y653" s="329"/>
      <c r="Z653" s="653"/>
      <c r="AA653" s="667">
        <f t="shared" si="329"/>
        <v>0</v>
      </c>
    </row>
    <row r="654" spans="2:27" ht="17.25" customHeight="1">
      <c r="B654" s="125">
        <v>9781780908946</v>
      </c>
      <c r="C654" s="360" t="s">
        <v>2359</v>
      </c>
      <c r="D654" s="139" t="s">
        <v>1773</v>
      </c>
      <c r="E654" s="361" t="s">
        <v>25</v>
      </c>
      <c r="F654" s="64" t="s">
        <v>29</v>
      </c>
      <c r="G654" s="38" t="s">
        <v>510</v>
      </c>
      <c r="H654" s="463"/>
      <c r="I654" s="225">
        <v>14.5</v>
      </c>
      <c r="J654" s="216"/>
      <c r="K654" s="195">
        <f t="shared" si="323"/>
        <v>14.5</v>
      </c>
      <c r="L654" s="226">
        <f t="shared" si="324"/>
        <v>0</v>
      </c>
      <c r="M654" s="218">
        <v>0</v>
      </c>
      <c r="N654" s="251">
        <f t="shared" si="325"/>
        <v>0</v>
      </c>
      <c r="O654" s="295"/>
      <c r="Q654" s="653"/>
      <c r="R654" s="667">
        <f t="shared" si="326"/>
        <v>0</v>
      </c>
      <c r="S654" s="329"/>
      <c r="T654" s="653"/>
      <c r="U654" s="667">
        <f t="shared" si="327"/>
        <v>0</v>
      </c>
      <c r="W654" s="653"/>
      <c r="X654" s="667">
        <f t="shared" si="328"/>
        <v>0</v>
      </c>
      <c r="Y654" s="329"/>
      <c r="Z654" s="653"/>
      <c r="AA654" s="667">
        <f t="shared" si="329"/>
        <v>0</v>
      </c>
    </row>
    <row r="655" spans="2:27" ht="17.25" customHeight="1">
      <c r="B655" s="125">
        <v>9781789272772</v>
      </c>
      <c r="C655" s="360" t="s">
        <v>2360</v>
      </c>
      <c r="D655" s="139" t="s">
        <v>1773</v>
      </c>
      <c r="E655" s="361" t="s">
        <v>25</v>
      </c>
      <c r="F655" s="703" t="s">
        <v>29</v>
      </c>
      <c r="G655" s="9" t="s">
        <v>2361</v>
      </c>
      <c r="H655" s="463"/>
      <c r="I655" s="225">
        <v>15.5</v>
      </c>
      <c r="J655" s="216"/>
      <c r="K655" s="195">
        <v>14.5</v>
      </c>
      <c r="L655" s="226">
        <f t="shared" si="324"/>
        <v>0</v>
      </c>
      <c r="M655" s="218">
        <v>0</v>
      </c>
      <c r="N655" s="251">
        <f t="shared" si="325"/>
        <v>0</v>
      </c>
      <c r="O655" s="295"/>
      <c r="Q655" s="653"/>
      <c r="R655" s="667">
        <f t="shared" si="326"/>
        <v>0</v>
      </c>
      <c r="S655" s="329"/>
      <c r="T655" s="653"/>
      <c r="U655" s="667">
        <f t="shared" si="327"/>
        <v>0</v>
      </c>
      <c r="W655" s="653"/>
      <c r="X655" s="667">
        <f t="shared" si="328"/>
        <v>0</v>
      </c>
      <c r="Y655" s="329"/>
      <c r="Z655" s="653"/>
      <c r="AA655" s="667">
        <f t="shared" si="329"/>
        <v>0</v>
      </c>
    </row>
    <row r="656" spans="2:27" ht="17.25" customHeight="1">
      <c r="B656" s="125">
        <v>9781804584842</v>
      </c>
      <c r="C656" s="360" t="s">
        <v>2120</v>
      </c>
      <c r="D656" s="139" t="s">
        <v>1773</v>
      </c>
      <c r="E656" s="361" t="s">
        <v>17</v>
      </c>
      <c r="F656" s="530" t="s">
        <v>37</v>
      </c>
      <c r="G656" s="139"/>
      <c r="H656" s="463"/>
      <c r="I656" s="225">
        <v>35.950000000000003</v>
      </c>
      <c r="J656" s="216"/>
      <c r="K656" s="195">
        <f t="shared" si="323"/>
        <v>35.950000000000003</v>
      </c>
      <c r="L656" s="226">
        <f t="shared" si="324"/>
        <v>0</v>
      </c>
      <c r="M656" s="218">
        <v>0</v>
      </c>
      <c r="N656" s="251">
        <f t="shared" si="325"/>
        <v>0</v>
      </c>
      <c r="O656" s="295"/>
      <c r="Q656" s="653"/>
      <c r="R656" s="667">
        <f t="shared" si="326"/>
        <v>0</v>
      </c>
      <c r="S656" s="329"/>
      <c r="T656" s="653"/>
      <c r="U656" s="667">
        <f t="shared" si="327"/>
        <v>0</v>
      </c>
      <c r="W656" s="653"/>
      <c r="X656" s="667">
        <f t="shared" si="328"/>
        <v>0</v>
      </c>
      <c r="Y656" s="329"/>
      <c r="Z656" s="653"/>
      <c r="AA656" s="667">
        <f t="shared" si="329"/>
        <v>0</v>
      </c>
    </row>
    <row r="657" spans="2:27" ht="17.25" customHeight="1">
      <c r="B657" s="125">
        <v>9780717188802</v>
      </c>
      <c r="C657" s="360" t="s">
        <v>511</v>
      </c>
      <c r="D657" s="139" t="s">
        <v>1773</v>
      </c>
      <c r="E657" s="361" t="s">
        <v>17</v>
      </c>
      <c r="F657" s="139" t="s">
        <v>37</v>
      </c>
      <c r="G657" s="139"/>
      <c r="H657" s="463"/>
      <c r="I657" s="225">
        <v>15.95</v>
      </c>
      <c r="J657" s="216"/>
      <c r="K657" s="195">
        <f t="shared" si="323"/>
        <v>15.95</v>
      </c>
      <c r="L657" s="226">
        <f t="shared" si="324"/>
        <v>0</v>
      </c>
      <c r="M657" s="218">
        <v>0</v>
      </c>
      <c r="N657" s="251">
        <f t="shared" si="325"/>
        <v>0</v>
      </c>
      <c r="O657" s="295"/>
      <c r="Q657" s="653"/>
      <c r="R657" s="667">
        <f t="shared" si="326"/>
        <v>0</v>
      </c>
      <c r="S657" s="329"/>
      <c r="T657" s="653"/>
      <c r="U657" s="667">
        <f t="shared" si="327"/>
        <v>0</v>
      </c>
      <c r="W657" s="653"/>
      <c r="X657" s="667">
        <f t="shared" si="328"/>
        <v>0</v>
      </c>
      <c r="Y657" s="329"/>
      <c r="Z657" s="653"/>
      <c r="AA657" s="667">
        <f t="shared" si="329"/>
        <v>0</v>
      </c>
    </row>
    <row r="658" spans="2:27" ht="17.25" customHeight="1">
      <c r="B658" s="125">
        <v>9780717179671</v>
      </c>
      <c r="C658" s="360" t="s">
        <v>512</v>
      </c>
      <c r="D658" s="139" t="s">
        <v>1773</v>
      </c>
      <c r="E658" s="361" t="s">
        <v>17</v>
      </c>
      <c r="F658" s="530" t="s">
        <v>37</v>
      </c>
      <c r="G658" s="139"/>
      <c r="H658" s="463"/>
      <c r="I658" s="225">
        <v>34.950000000000003</v>
      </c>
      <c r="J658" s="216"/>
      <c r="K658" s="195">
        <f t="shared" si="323"/>
        <v>34.950000000000003</v>
      </c>
      <c r="L658" s="226">
        <f t="shared" si="324"/>
        <v>0</v>
      </c>
      <c r="M658" s="218">
        <v>0</v>
      </c>
      <c r="N658" s="251">
        <f t="shared" si="325"/>
        <v>0</v>
      </c>
      <c r="O658" s="295"/>
      <c r="Q658" s="653"/>
      <c r="R658" s="667">
        <f t="shared" si="326"/>
        <v>0</v>
      </c>
      <c r="S658" s="329"/>
      <c r="T658" s="653"/>
      <c r="U658" s="667">
        <f t="shared" si="327"/>
        <v>0</v>
      </c>
      <c r="W658" s="653"/>
      <c r="X658" s="667">
        <f t="shared" si="328"/>
        <v>0</v>
      </c>
      <c r="Y658" s="329"/>
      <c r="Z658" s="653"/>
      <c r="AA658" s="667">
        <f t="shared" si="329"/>
        <v>0</v>
      </c>
    </row>
    <row r="659" spans="2:27" ht="17.25" customHeight="1">
      <c r="B659" s="125">
        <v>9780717179664</v>
      </c>
      <c r="C659" s="359" t="s">
        <v>513</v>
      </c>
      <c r="D659" s="139" t="s">
        <v>1773</v>
      </c>
      <c r="E659" s="361" t="s">
        <v>17</v>
      </c>
      <c r="F659" s="362" t="s">
        <v>37</v>
      </c>
      <c r="G659" s="139"/>
      <c r="H659" s="463"/>
      <c r="I659" s="225">
        <v>10.95</v>
      </c>
      <c r="J659" s="216"/>
      <c r="K659" s="195">
        <f t="shared" si="323"/>
        <v>10.95</v>
      </c>
      <c r="L659" s="226">
        <f t="shared" si="324"/>
        <v>0</v>
      </c>
      <c r="M659" s="218">
        <v>0</v>
      </c>
      <c r="N659" s="251">
        <f t="shared" si="325"/>
        <v>0</v>
      </c>
      <c r="O659" s="295"/>
      <c r="Q659" s="653"/>
      <c r="R659" s="667">
        <f t="shared" si="326"/>
        <v>0</v>
      </c>
      <c r="S659" s="329"/>
      <c r="T659" s="653"/>
      <c r="U659" s="667">
        <f t="shared" si="327"/>
        <v>0</v>
      </c>
      <c r="W659" s="653"/>
      <c r="X659" s="667">
        <f t="shared" si="328"/>
        <v>0</v>
      </c>
      <c r="Y659" s="329"/>
      <c r="Z659" s="653"/>
      <c r="AA659" s="667">
        <f t="shared" si="329"/>
        <v>0</v>
      </c>
    </row>
    <row r="660" spans="2:27" ht="17.25" customHeight="1">
      <c r="B660" s="382">
        <v>9780717195169</v>
      </c>
      <c r="C660" s="383" t="s">
        <v>523</v>
      </c>
      <c r="D660" s="139" t="s">
        <v>1773</v>
      </c>
      <c r="E660" s="384" t="s">
        <v>25</v>
      </c>
      <c r="F660" s="385" t="s">
        <v>37</v>
      </c>
      <c r="G660" s="385"/>
      <c r="H660" s="463"/>
      <c r="I660" s="386">
        <v>9.99</v>
      </c>
      <c r="J660" s="216"/>
      <c r="K660" s="195">
        <f t="shared" si="323"/>
        <v>9.99</v>
      </c>
      <c r="L660" s="226">
        <f t="shared" si="324"/>
        <v>0</v>
      </c>
      <c r="M660" s="218">
        <v>0</v>
      </c>
      <c r="N660" s="251">
        <f t="shared" si="325"/>
        <v>0</v>
      </c>
      <c r="O660" s="295"/>
      <c r="Q660" s="653"/>
      <c r="R660" s="667">
        <f t="shared" si="326"/>
        <v>0</v>
      </c>
      <c r="S660" s="329"/>
      <c r="T660" s="653"/>
      <c r="U660" s="667">
        <f t="shared" si="327"/>
        <v>0</v>
      </c>
      <c r="W660" s="653"/>
      <c r="X660" s="667">
        <f t="shared" si="328"/>
        <v>0</v>
      </c>
      <c r="Y660" s="329"/>
      <c r="Z660" s="653"/>
      <c r="AA660" s="667">
        <f t="shared" si="329"/>
        <v>0</v>
      </c>
    </row>
    <row r="661" spans="2:27" ht="17.25" customHeight="1">
      <c r="B661" s="382">
        <v>9781804582961</v>
      </c>
      <c r="C661" s="383" t="s">
        <v>524</v>
      </c>
      <c r="D661" s="139" t="s">
        <v>1773</v>
      </c>
      <c r="E661" s="384" t="s">
        <v>17</v>
      </c>
      <c r="F661" s="385" t="s">
        <v>37</v>
      </c>
      <c r="G661" s="385"/>
      <c r="H661" s="463"/>
      <c r="I661" s="386">
        <v>14.95</v>
      </c>
      <c r="J661" s="216"/>
      <c r="K661" s="195">
        <f t="shared" ref="K661" si="330">I661-(I661*J661)</f>
        <v>14.95</v>
      </c>
      <c r="L661" s="226">
        <f t="shared" ref="L661" si="331">K661*H661</f>
        <v>0</v>
      </c>
      <c r="M661" s="218">
        <v>0</v>
      </c>
      <c r="N661" s="251">
        <f t="shared" ref="N661" si="332">L661+(L661*M661)</f>
        <v>0</v>
      </c>
      <c r="O661" s="295"/>
      <c r="Q661" s="653"/>
      <c r="R661" s="667">
        <f t="shared" si="326"/>
        <v>0</v>
      </c>
      <c r="S661" s="329"/>
      <c r="T661" s="653"/>
      <c r="U661" s="667">
        <f t="shared" si="327"/>
        <v>0</v>
      </c>
      <c r="W661" s="653"/>
      <c r="X661" s="667">
        <f t="shared" si="328"/>
        <v>0</v>
      </c>
      <c r="Y661" s="329"/>
      <c r="Z661" s="653"/>
      <c r="AA661" s="667">
        <f t="shared" si="329"/>
        <v>0</v>
      </c>
    </row>
    <row r="662" spans="2:27" ht="17.25" customHeight="1">
      <c r="B662" s="382"/>
      <c r="C662" s="383" t="s">
        <v>2616</v>
      </c>
      <c r="D662" s="139" t="s">
        <v>1773</v>
      </c>
      <c r="E662" s="384" t="s">
        <v>1583</v>
      </c>
      <c r="F662" s="385" t="s">
        <v>2189</v>
      </c>
      <c r="G662" s="385"/>
      <c r="H662" s="463"/>
      <c r="I662" s="386">
        <v>9.5</v>
      </c>
      <c r="J662" s="216"/>
      <c r="K662" s="195">
        <f t="shared" ref="K662" si="333">I662-(I662*J662)</f>
        <v>9.5</v>
      </c>
      <c r="L662" s="226">
        <f t="shared" ref="L662" si="334">K662*H662</f>
        <v>0</v>
      </c>
      <c r="M662" s="218">
        <v>0</v>
      </c>
      <c r="N662" s="251">
        <f t="shared" ref="N662" si="335">L662+(L662*M662)</f>
        <v>0</v>
      </c>
      <c r="O662" s="295"/>
      <c r="Q662" s="653"/>
      <c r="R662" s="667">
        <f t="shared" si="326"/>
        <v>0</v>
      </c>
      <c r="S662" s="329"/>
      <c r="T662" s="653"/>
      <c r="U662" s="667">
        <f t="shared" si="327"/>
        <v>0</v>
      </c>
      <c r="W662" s="653"/>
      <c r="X662" s="667">
        <f t="shared" si="328"/>
        <v>0</v>
      </c>
      <c r="Y662" s="329"/>
      <c r="Z662" s="653"/>
      <c r="AA662" s="667">
        <f t="shared" si="329"/>
        <v>0</v>
      </c>
    </row>
    <row r="663" spans="2:27" s="329" customFormat="1" ht="17.25" customHeight="1">
      <c r="B663" s="86"/>
      <c r="C663" s="131" t="s">
        <v>189</v>
      </c>
      <c r="D663" s="131"/>
      <c r="E663" s="129"/>
      <c r="F663" s="84"/>
      <c r="G663" s="85"/>
      <c r="H663" s="463"/>
      <c r="I663" s="222"/>
      <c r="J663" s="216"/>
      <c r="K663" s="302">
        <f t="shared" si="323"/>
        <v>0</v>
      </c>
      <c r="L663" s="303">
        <f t="shared" si="324"/>
        <v>0</v>
      </c>
      <c r="M663" s="218">
        <v>0</v>
      </c>
      <c r="N663" s="304">
        <f t="shared" si="325"/>
        <v>0</v>
      </c>
      <c r="O663" s="295"/>
      <c r="Q663" s="653"/>
      <c r="R663" s="667">
        <f t="shared" si="326"/>
        <v>0</v>
      </c>
      <c r="T663" s="653"/>
      <c r="U663" s="667">
        <f t="shared" si="327"/>
        <v>0</v>
      </c>
      <c r="W663" s="653"/>
      <c r="X663" s="667">
        <f t="shared" si="328"/>
        <v>0</v>
      </c>
      <c r="Z663" s="653"/>
      <c r="AA663" s="667">
        <f t="shared" si="329"/>
        <v>0</v>
      </c>
    </row>
    <row r="664" spans="2:27" s="329" customFormat="1" ht="17.25" customHeight="1">
      <c r="B664" s="117"/>
      <c r="C664" s="308"/>
      <c r="D664" s="131"/>
      <c r="E664" s="150"/>
      <c r="F664" s="84"/>
      <c r="G664" s="79"/>
      <c r="H664" s="463"/>
      <c r="I664" s="299"/>
      <c r="J664" s="216"/>
      <c r="K664" s="302">
        <f t="shared" ref="K664:K665" si="336">I664-(I664*J664)</f>
        <v>0</v>
      </c>
      <c r="L664" s="303">
        <f t="shared" ref="L664:L665" si="337">K664*H664</f>
        <v>0</v>
      </c>
      <c r="M664" s="218">
        <v>0</v>
      </c>
      <c r="N664" s="304">
        <f t="shared" ref="N664:N665" si="338">L664+(L664*M664)</f>
        <v>0</v>
      </c>
      <c r="O664" s="295"/>
      <c r="Q664" s="653"/>
      <c r="R664" s="667">
        <f t="shared" si="326"/>
        <v>0</v>
      </c>
      <c r="T664" s="653"/>
      <c r="U664" s="667">
        <f t="shared" si="327"/>
        <v>0</v>
      </c>
      <c r="W664" s="653"/>
      <c r="X664" s="667">
        <f t="shared" si="328"/>
        <v>0</v>
      </c>
      <c r="Z664" s="653"/>
      <c r="AA664" s="667">
        <f t="shared" si="329"/>
        <v>0</v>
      </c>
    </row>
    <row r="665" spans="2:27" s="329" customFormat="1" ht="17.25" customHeight="1">
      <c r="B665" s="117"/>
      <c r="C665" s="308"/>
      <c r="D665" s="131"/>
      <c r="E665" s="150"/>
      <c r="F665" s="84"/>
      <c r="G665" s="79"/>
      <c r="H665" s="463"/>
      <c r="I665" s="299"/>
      <c r="J665" s="216"/>
      <c r="K665" s="302">
        <f t="shared" si="336"/>
        <v>0</v>
      </c>
      <c r="L665" s="303">
        <f t="shared" si="337"/>
        <v>0</v>
      </c>
      <c r="M665" s="218">
        <v>0</v>
      </c>
      <c r="N665" s="304">
        <f t="shared" si="338"/>
        <v>0</v>
      </c>
      <c r="O665" s="295"/>
      <c r="Q665" s="653"/>
      <c r="R665" s="667">
        <f t="shared" si="326"/>
        <v>0</v>
      </c>
      <c r="T665" s="653"/>
      <c r="U665" s="667">
        <f t="shared" si="327"/>
        <v>0</v>
      </c>
      <c r="W665" s="653"/>
      <c r="X665" s="667">
        <f t="shared" si="328"/>
        <v>0</v>
      </c>
      <c r="Z665" s="653"/>
      <c r="AA665" s="667">
        <f t="shared" si="329"/>
        <v>0</v>
      </c>
    </row>
    <row r="666" spans="2:27" s="329" customFormat="1" ht="17.25" customHeight="1">
      <c r="B666" s="117"/>
      <c r="C666" s="308"/>
      <c r="D666" s="131"/>
      <c r="E666" s="150"/>
      <c r="F666" s="84"/>
      <c r="G666" s="79"/>
      <c r="H666" s="463"/>
      <c r="I666" s="299"/>
      <c r="J666" s="216"/>
      <c r="K666" s="302">
        <f t="shared" ref="K666:K667" si="339">I666-(I666*J666)</f>
        <v>0</v>
      </c>
      <c r="L666" s="303">
        <f t="shared" ref="L666:L667" si="340">K666*H666</f>
        <v>0</v>
      </c>
      <c r="M666" s="218">
        <v>0</v>
      </c>
      <c r="N666" s="304">
        <f t="shared" ref="N666:N667" si="341">L666+(L666*M666)</f>
        <v>0</v>
      </c>
      <c r="O666" s="295"/>
      <c r="Q666" s="653"/>
      <c r="R666" s="667">
        <f t="shared" si="326"/>
        <v>0</v>
      </c>
      <c r="T666" s="653"/>
      <c r="U666" s="667">
        <f t="shared" si="327"/>
        <v>0</v>
      </c>
      <c r="W666" s="653"/>
      <c r="X666" s="667">
        <f t="shared" si="328"/>
        <v>0</v>
      </c>
      <c r="Z666" s="653"/>
      <c r="AA666" s="667">
        <f t="shared" si="329"/>
        <v>0</v>
      </c>
    </row>
    <row r="667" spans="2:27" s="329" customFormat="1" ht="17.25" customHeight="1">
      <c r="B667" s="117"/>
      <c r="C667" s="308"/>
      <c r="D667" s="131"/>
      <c r="E667" s="150"/>
      <c r="F667" s="84"/>
      <c r="G667" s="79"/>
      <c r="H667" s="463"/>
      <c r="I667" s="299"/>
      <c r="J667" s="216"/>
      <c r="K667" s="302">
        <f t="shared" si="339"/>
        <v>0</v>
      </c>
      <c r="L667" s="303">
        <f t="shared" si="340"/>
        <v>0</v>
      </c>
      <c r="M667" s="218">
        <v>0</v>
      </c>
      <c r="N667" s="304">
        <f t="shared" si="341"/>
        <v>0</v>
      </c>
      <c r="O667" s="295"/>
      <c r="Q667" s="653"/>
      <c r="R667" s="667">
        <f t="shared" si="326"/>
        <v>0</v>
      </c>
      <c r="T667" s="653"/>
      <c r="U667" s="667">
        <f t="shared" si="327"/>
        <v>0</v>
      </c>
      <c r="W667" s="653"/>
      <c r="X667" s="667">
        <f t="shared" si="328"/>
        <v>0</v>
      </c>
      <c r="Z667" s="653"/>
      <c r="AA667" s="667">
        <f t="shared" si="329"/>
        <v>0</v>
      </c>
    </row>
    <row r="668" spans="2:27" s="329" customFormat="1" ht="17.25" customHeight="1">
      <c r="B668" s="474"/>
      <c r="C668" s="481" t="s">
        <v>1477</v>
      </c>
      <c r="D668" s="634"/>
      <c r="E668" s="471"/>
      <c r="F668" s="472"/>
      <c r="G668" s="473"/>
      <c r="H668" s="506"/>
      <c r="I668" s="475"/>
      <c r="J668" s="476"/>
      <c r="K668" s="477"/>
      <c r="L668" s="478"/>
      <c r="M668" s="479"/>
      <c r="N668" s="479"/>
      <c r="O668" s="480"/>
      <c r="Q668" s="809"/>
      <c r="S668" s="809"/>
      <c r="U668" s="809"/>
      <c r="W668" s="809"/>
    </row>
    <row r="669" spans="2:27" ht="17.25" customHeight="1">
      <c r="B669" s="167" t="s">
        <v>525</v>
      </c>
      <c r="C669" s="126"/>
      <c r="D669" s="169"/>
      <c r="E669" s="169"/>
      <c r="F669" s="126"/>
      <c r="G669" s="126"/>
      <c r="H669" s="261">
        <f>SUM(H636:H668)</f>
        <v>0</v>
      </c>
      <c r="I669" s="459"/>
      <c r="J669" s="192"/>
      <c r="K669" s="192"/>
      <c r="L669" s="227">
        <f>SUM(L636:L668)</f>
        <v>0</v>
      </c>
      <c r="M669" s="170"/>
      <c r="N669" s="239">
        <f>SUM(N636:N668)</f>
        <v>0</v>
      </c>
      <c r="O669" s="145"/>
      <c r="Q669" s="809"/>
      <c r="S669" s="809"/>
      <c r="U669" s="809"/>
      <c r="W669" s="809"/>
      <c r="X669" s="329"/>
      <c r="Y669" s="329"/>
      <c r="Z669" s="329"/>
      <c r="AA669" s="329"/>
    </row>
    <row r="670" spans="2:27" ht="17.25" customHeight="1">
      <c r="B670" s="1"/>
      <c r="C670" s="7"/>
      <c r="D670" s="7"/>
      <c r="E670" s="2"/>
      <c r="F670" s="9"/>
      <c r="G670" s="9"/>
      <c r="H670" s="8"/>
      <c r="M670" s="161"/>
      <c r="N670" s="161"/>
      <c r="O670" s="9"/>
      <c r="Q670" s="809"/>
      <c r="S670" s="809"/>
      <c r="U670" s="809"/>
      <c r="W670" s="809"/>
      <c r="X670" s="329"/>
      <c r="Y670" s="329"/>
      <c r="Z670" s="329"/>
      <c r="AA670" s="329"/>
    </row>
    <row r="671" spans="2:27" ht="30" customHeight="1">
      <c r="B671" s="754" t="s">
        <v>526</v>
      </c>
      <c r="C671" s="754"/>
      <c r="D671" s="754"/>
      <c r="E671" s="754"/>
      <c r="F671" s="754"/>
      <c r="G671" s="754"/>
      <c r="H671" s="754"/>
      <c r="I671" s="754"/>
      <c r="J671" s="754"/>
      <c r="K671" s="754"/>
      <c r="L671" s="754"/>
      <c r="M671" s="754"/>
      <c r="N671" s="754"/>
      <c r="O671" s="754"/>
      <c r="Q671" s="809"/>
      <c r="S671" s="809"/>
      <c r="U671" s="809"/>
      <c r="W671" s="809"/>
      <c r="X671" s="329"/>
      <c r="Y671" s="329"/>
      <c r="Z671" s="329"/>
      <c r="AA671" s="329"/>
    </row>
    <row r="672" spans="2:27" s="22" customFormat="1" ht="30" customHeight="1">
      <c r="B672" s="105" t="s">
        <v>10</v>
      </c>
      <c r="C672" s="165" t="s">
        <v>11</v>
      </c>
      <c r="D672" s="165" t="s">
        <v>1756</v>
      </c>
      <c r="E672" s="165" t="s">
        <v>12</v>
      </c>
      <c r="F672" s="166" t="s">
        <v>13</v>
      </c>
      <c r="G672" s="165" t="s">
        <v>14</v>
      </c>
      <c r="H672" s="260" t="s">
        <v>15</v>
      </c>
      <c r="I672" s="458" t="s">
        <v>1480</v>
      </c>
      <c r="J672" s="177" t="s">
        <v>1461</v>
      </c>
      <c r="K672" s="177" t="s">
        <v>1462</v>
      </c>
      <c r="L672" s="177" t="s">
        <v>1463</v>
      </c>
      <c r="M672" s="221" t="s">
        <v>1479</v>
      </c>
      <c r="N672" s="221" t="s">
        <v>1481</v>
      </c>
      <c r="O672" s="165" t="s">
        <v>1478</v>
      </c>
      <c r="Q672" s="757" t="s">
        <v>1753</v>
      </c>
      <c r="R672" s="758"/>
      <c r="S672" s="344"/>
      <c r="T672" s="757" t="s">
        <v>1754</v>
      </c>
      <c r="U672" s="758"/>
      <c r="V672" s="344"/>
      <c r="W672" s="757" t="s">
        <v>1755</v>
      </c>
      <c r="X672" s="758"/>
      <c r="Y672" s="344"/>
      <c r="Z672" s="759" t="s">
        <v>1500</v>
      </c>
      <c r="AA672" s="760"/>
    </row>
    <row r="673" spans="2:27" s="329" customFormat="1" ht="17.25" customHeight="1">
      <c r="B673" s="71"/>
      <c r="C673" s="135"/>
      <c r="D673" s="643"/>
      <c r="E673" s="77"/>
      <c r="F673" s="171"/>
      <c r="G673" s="64"/>
      <c r="H673" s="463"/>
      <c r="I673" s="253"/>
      <c r="J673" s="216"/>
      <c r="K673" s="302">
        <f t="shared" ref="K673:K676" si="342">I673-(I673*J673)</f>
        <v>0</v>
      </c>
      <c r="L673" s="303">
        <f t="shared" ref="L673:L676" si="343">K673*H673</f>
        <v>0</v>
      </c>
      <c r="M673" s="218">
        <v>0</v>
      </c>
      <c r="N673" s="304">
        <f t="shared" ref="N673:N676" si="344">L673+(L673*M673)</f>
        <v>0</v>
      </c>
      <c r="O673" s="295"/>
      <c r="Q673" s="653"/>
      <c r="R673" s="667">
        <f t="shared" ref="R673:R680" si="345">IF(Q673="YES",$H673,0)</f>
        <v>0</v>
      </c>
      <c r="T673" s="653"/>
      <c r="U673" s="667">
        <f t="shared" ref="U673:U680" si="346">IF(T673="YES",$H673,0)</f>
        <v>0</v>
      </c>
      <c r="W673" s="653"/>
      <c r="X673" s="667">
        <f t="shared" ref="X673:X680" si="347">IF(W673="YES",$H673,0)</f>
        <v>0</v>
      </c>
      <c r="Z673" s="653"/>
      <c r="AA673" s="667">
        <f t="shared" ref="AA673:AA680" si="348">IF(Z673="YES",$H673,0)</f>
        <v>0</v>
      </c>
    </row>
    <row r="674" spans="2:27" s="329" customFormat="1" ht="17.25" customHeight="1">
      <c r="B674" s="71"/>
      <c r="C674" s="135"/>
      <c r="D674" s="643"/>
      <c r="E674" s="77"/>
      <c r="F674" s="171"/>
      <c r="G674" s="172"/>
      <c r="H674" s="463"/>
      <c r="I674" s="253"/>
      <c r="J674" s="216"/>
      <c r="K674" s="302">
        <f t="shared" si="342"/>
        <v>0</v>
      </c>
      <c r="L674" s="303">
        <f t="shared" si="343"/>
        <v>0</v>
      </c>
      <c r="M674" s="218">
        <v>0</v>
      </c>
      <c r="N674" s="304">
        <f t="shared" si="344"/>
        <v>0</v>
      </c>
      <c r="O674" s="295"/>
      <c r="Q674" s="653"/>
      <c r="R674" s="667">
        <f t="shared" si="345"/>
        <v>0</v>
      </c>
      <c r="T674" s="653"/>
      <c r="U674" s="667">
        <f t="shared" si="346"/>
        <v>0</v>
      </c>
      <c r="W674" s="653"/>
      <c r="X674" s="667">
        <f t="shared" si="347"/>
        <v>0</v>
      </c>
      <c r="Z674" s="653"/>
      <c r="AA674" s="667">
        <f t="shared" si="348"/>
        <v>0</v>
      </c>
    </row>
    <row r="675" spans="2:27" s="329" customFormat="1" ht="17.25" customHeight="1">
      <c r="B675" s="71"/>
      <c r="C675" s="135"/>
      <c r="D675" s="643"/>
      <c r="E675" s="77"/>
      <c r="F675" s="171"/>
      <c r="G675" s="172"/>
      <c r="H675" s="463"/>
      <c r="I675" s="253"/>
      <c r="J675" s="216"/>
      <c r="K675" s="302">
        <f t="shared" si="342"/>
        <v>0</v>
      </c>
      <c r="L675" s="303">
        <f t="shared" si="343"/>
        <v>0</v>
      </c>
      <c r="M675" s="218">
        <v>0</v>
      </c>
      <c r="N675" s="304">
        <f t="shared" si="344"/>
        <v>0</v>
      </c>
      <c r="O675" s="295"/>
      <c r="Q675" s="653"/>
      <c r="R675" s="667">
        <f t="shared" si="345"/>
        <v>0</v>
      </c>
      <c r="T675" s="653"/>
      <c r="U675" s="667">
        <f t="shared" si="346"/>
        <v>0</v>
      </c>
      <c r="W675" s="653"/>
      <c r="X675" s="667">
        <f t="shared" si="347"/>
        <v>0</v>
      </c>
      <c r="Z675" s="653"/>
      <c r="AA675" s="667">
        <f t="shared" si="348"/>
        <v>0</v>
      </c>
    </row>
    <row r="676" spans="2:27" s="329" customFormat="1" ht="17.25" customHeight="1">
      <c r="B676" s="71"/>
      <c r="C676" s="507"/>
      <c r="D676" s="660"/>
      <c r="E676" s="77"/>
      <c r="F676" s="61"/>
      <c r="G676" s="38"/>
      <c r="H676" s="463"/>
      <c r="I676" s="253"/>
      <c r="J676" s="216"/>
      <c r="K676" s="302">
        <f t="shared" si="342"/>
        <v>0</v>
      </c>
      <c r="L676" s="303">
        <f t="shared" si="343"/>
        <v>0</v>
      </c>
      <c r="M676" s="218">
        <v>0</v>
      </c>
      <c r="N676" s="304">
        <f t="shared" si="344"/>
        <v>0</v>
      </c>
      <c r="O676" s="295"/>
      <c r="Q676" s="653"/>
      <c r="R676" s="667">
        <f t="shared" si="345"/>
        <v>0</v>
      </c>
      <c r="T676" s="653"/>
      <c r="U676" s="667">
        <f t="shared" si="346"/>
        <v>0</v>
      </c>
      <c r="W676" s="653"/>
      <c r="X676" s="667">
        <f t="shared" si="347"/>
        <v>0</v>
      </c>
      <c r="Z676" s="653"/>
      <c r="AA676" s="667">
        <f t="shared" si="348"/>
        <v>0</v>
      </c>
    </row>
    <row r="677" spans="2:27" s="329" customFormat="1" ht="17.25" customHeight="1">
      <c r="B677" s="117"/>
      <c r="C677" s="308"/>
      <c r="D677" s="660"/>
      <c r="E677" s="150"/>
      <c r="F677" s="84"/>
      <c r="G677" s="79"/>
      <c r="H677" s="463"/>
      <c r="I677" s="299"/>
      <c r="J677" s="216"/>
      <c r="K677" s="302">
        <f t="shared" ref="K677:K678" si="349">I677-(I677*J677)</f>
        <v>0</v>
      </c>
      <c r="L677" s="303">
        <f t="shared" ref="L677:L678" si="350">K677*H677</f>
        <v>0</v>
      </c>
      <c r="M677" s="218">
        <v>0</v>
      </c>
      <c r="N677" s="304">
        <f t="shared" ref="N677:N678" si="351">L677+(L677*M677)</f>
        <v>0</v>
      </c>
      <c r="O677" s="295"/>
      <c r="Q677" s="653"/>
      <c r="R677" s="667">
        <f t="shared" si="345"/>
        <v>0</v>
      </c>
      <c r="T677" s="653"/>
      <c r="U677" s="667">
        <f t="shared" si="346"/>
        <v>0</v>
      </c>
      <c r="W677" s="653"/>
      <c r="X677" s="667">
        <f t="shared" si="347"/>
        <v>0</v>
      </c>
      <c r="Z677" s="653"/>
      <c r="AA677" s="667">
        <f t="shared" si="348"/>
        <v>0</v>
      </c>
    </row>
    <row r="678" spans="2:27" s="329" customFormat="1" ht="17.25" customHeight="1">
      <c r="B678" s="117"/>
      <c r="C678" s="308"/>
      <c r="D678" s="660"/>
      <c r="E678" s="150"/>
      <c r="F678" s="84"/>
      <c r="G678" s="79"/>
      <c r="H678" s="463"/>
      <c r="I678" s="299"/>
      <c r="J678" s="216"/>
      <c r="K678" s="302">
        <f t="shared" si="349"/>
        <v>0</v>
      </c>
      <c r="L678" s="303">
        <f t="shared" si="350"/>
        <v>0</v>
      </c>
      <c r="M678" s="218">
        <v>0</v>
      </c>
      <c r="N678" s="304">
        <f t="shared" si="351"/>
        <v>0</v>
      </c>
      <c r="O678" s="295"/>
      <c r="Q678" s="653"/>
      <c r="R678" s="667">
        <f t="shared" si="345"/>
        <v>0</v>
      </c>
      <c r="T678" s="653"/>
      <c r="U678" s="667">
        <f t="shared" si="346"/>
        <v>0</v>
      </c>
      <c r="W678" s="653"/>
      <c r="X678" s="667">
        <f t="shared" si="347"/>
        <v>0</v>
      </c>
      <c r="Z678" s="653"/>
      <c r="AA678" s="667">
        <f t="shared" si="348"/>
        <v>0</v>
      </c>
    </row>
    <row r="679" spans="2:27" s="329" customFormat="1" ht="17.25" customHeight="1">
      <c r="B679" s="117"/>
      <c r="C679" s="308"/>
      <c r="D679" s="660"/>
      <c r="E679" s="150"/>
      <c r="F679" s="84"/>
      <c r="G679" s="79"/>
      <c r="H679" s="463"/>
      <c r="I679" s="299"/>
      <c r="J679" s="216"/>
      <c r="K679" s="302">
        <f t="shared" ref="K679:K680" si="352">I679-(I679*J679)</f>
        <v>0</v>
      </c>
      <c r="L679" s="303">
        <f t="shared" ref="L679:L680" si="353">K679*H679</f>
        <v>0</v>
      </c>
      <c r="M679" s="218">
        <v>0</v>
      </c>
      <c r="N679" s="304">
        <f t="shared" ref="N679:N680" si="354">L679+(L679*M679)</f>
        <v>0</v>
      </c>
      <c r="O679" s="295"/>
      <c r="Q679" s="653"/>
      <c r="R679" s="667">
        <f t="shared" si="345"/>
        <v>0</v>
      </c>
      <c r="T679" s="653"/>
      <c r="U679" s="667">
        <f t="shared" si="346"/>
        <v>0</v>
      </c>
      <c r="W679" s="653"/>
      <c r="X679" s="667">
        <f t="shared" si="347"/>
        <v>0</v>
      </c>
      <c r="Z679" s="653"/>
      <c r="AA679" s="667">
        <f t="shared" si="348"/>
        <v>0</v>
      </c>
    </row>
    <row r="680" spans="2:27" s="329" customFormat="1" ht="17.25" customHeight="1">
      <c r="B680" s="117"/>
      <c r="C680" s="308"/>
      <c r="D680" s="660"/>
      <c r="E680" s="150"/>
      <c r="F680" s="84"/>
      <c r="G680" s="79"/>
      <c r="H680" s="463"/>
      <c r="I680" s="299"/>
      <c r="J680" s="216"/>
      <c r="K680" s="302">
        <f t="shared" si="352"/>
        <v>0</v>
      </c>
      <c r="L680" s="303">
        <f t="shared" si="353"/>
        <v>0</v>
      </c>
      <c r="M680" s="218">
        <v>0</v>
      </c>
      <c r="N680" s="304">
        <f t="shared" si="354"/>
        <v>0</v>
      </c>
      <c r="O680" s="295"/>
      <c r="Q680" s="653"/>
      <c r="R680" s="667">
        <f t="shared" si="345"/>
        <v>0</v>
      </c>
      <c r="T680" s="653"/>
      <c r="U680" s="667">
        <f t="shared" si="346"/>
        <v>0</v>
      </c>
      <c r="W680" s="653"/>
      <c r="X680" s="667">
        <f t="shared" si="347"/>
        <v>0</v>
      </c>
      <c r="Z680" s="653"/>
      <c r="AA680" s="667">
        <f t="shared" si="348"/>
        <v>0</v>
      </c>
    </row>
    <row r="681" spans="2:27" s="329" customFormat="1" ht="17.25" customHeight="1">
      <c r="B681" s="474"/>
      <c r="C681" s="481" t="s">
        <v>1477</v>
      </c>
      <c r="D681" s="634"/>
      <c r="E681" s="471"/>
      <c r="F681" s="472"/>
      <c r="G681" s="473"/>
      <c r="H681" s="506"/>
      <c r="I681" s="475"/>
      <c r="J681" s="476"/>
      <c r="K681" s="477"/>
      <c r="L681" s="478"/>
      <c r="M681" s="479"/>
      <c r="N681" s="479"/>
      <c r="O681" s="480"/>
      <c r="Q681" s="809"/>
      <c r="S681" s="809"/>
      <c r="U681" s="809"/>
      <c r="W681" s="809"/>
    </row>
    <row r="682" spans="2:27" ht="17.25" customHeight="1">
      <c r="B682" s="167" t="s">
        <v>527</v>
      </c>
      <c r="C682" s="126"/>
      <c r="D682" s="169"/>
      <c r="E682" s="169"/>
      <c r="F682" s="126"/>
      <c r="G682" s="126"/>
      <c r="H682" s="468">
        <f>SUM(H673:H681)</f>
        <v>0</v>
      </c>
      <c r="I682" s="459"/>
      <c r="J682" s="192"/>
      <c r="K682" s="192"/>
      <c r="L682" s="227">
        <f>SUM(L673:L681)</f>
        <v>0</v>
      </c>
      <c r="M682" s="170"/>
      <c r="N682" s="239">
        <f>SUM(N673:N681)</f>
        <v>0</v>
      </c>
      <c r="O682" s="145"/>
      <c r="Q682" s="809"/>
      <c r="S682" s="809"/>
      <c r="U682" s="809"/>
      <c r="W682" s="809"/>
      <c r="X682" s="329"/>
      <c r="Y682" s="329"/>
      <c r="Z682" s="329"/>
      <c r="AA682" s="329"/>
    </row>
    <row r="683" spans="2:27" ht="17.25" customHeight="1">
      <c r="B683" s="1"/>
      <c r="C683" s="7"/>
      <c r="D683" s="7"/>
      <c r="E683" s="2"/>
      <c r="F683" s="9"/>
      <c r="G683" s="9"/>
      <c r="H683" s="8"/>
      <c r="M683" s="161"/>
      <c r="N683" s="161"/>
      <c r="O683" s="9"/>
      <c r="Q683" s="809"/>
      <c r="S683" s="809"/>
      <c r="U683" s="809"/>
      <c r="W683" s="809"/>
      <c r="X683" s="329"/>
      <c r="Y683" s="329"/>
      <c r="Z683" s="329"/>
      <c r="AA683" s="329"/>
    </row>
    <row r="684" spans="2:27" ht="30" customHeight="1">
      <c r="B684" s="754" t="s">
        <v>528</v>
      </c>
      <c r="C684" s="754"/>
      <c r="D684" s="754"/>
      <c r="E684" s="754"/>
      <c r="F684" s="754"/>
      <c r="G684" s="754"/>
      <c r="H684" s="754"/>
      <c r="I684" s="754"/>
      <c r="J684" s="754"/>
      <c r="K684" s="754"/>
      <c r="L684" s="754"/>
      <c r="M684" s="754"/>
      <c r="N684" s="754"/>
      <c r="O684" s="754"/>
      <c r="Q684" s="809"/>
      <c r="S684" s="809"/>
      <c r="U684" s="809"/>
      <c r="W684" s="809"/>
      <c r="X684" s="329"/>
      <c r="Y684" s="329"/>
      <c r="Z684" s="329"/>
      <c r="AA684" s="329"/>
    </row>
    <row r="685" spans="2:27" s="22" customFormat="1" ht="30" customHeight="1">
      <c r="B685" s="105" t="s">
        <v>10</v>
      </c>
      <c r="C685" s="165" t="s">
        <v>11</v>
      </c>
      <c r="D685" s="165" t="s">
        <v>1756</v>
      </c>
      <c r="E685" s="165" t="s">
        <v>12</v>
      </c>
      <c r="F685" s="166" t="s">
        <v>13</v>
      </c>
      <c r="G685" s="165" t="s">
        <v>14</v>
      </c>
      <c r="H685" s="260" t="s">
        <v>15</v>
      </c>
      <c r="I685" s="458" t="s">
        <v>1480</v>
      </c>
      <c r="J685" s="177" t="s">
        <v>1461</v>
      </c>
      <c r="K685" s="177" t="s">
        <v>1462</v>
      </c>
      <c r="L685" s="177" t="s">
        <v>1463</v>
      </c>
      <c r="M685" s="221" t="s">
        <v>1479</v>
      </c>
      <c r="N685" s="221" t="s">
        <v>1481</v>
      </c>
      <c r="O685" s="165" t="s">
        <v>1478</v>
      </c>
      <c r="Q685" s="757" t="s">
        <v>1753</v>
      </c>
      <c r="R685" s="758"/>
      <c r="S685" s="344"/>
      <c r="T685" s="757" t="s">
        <v>1754</v>
      </c>
      <c r="U685" s="758"/>
      <c r="V685" s="344"/>
      <c r="W685" s="757" t="s">
        <v>1755</v>
      </c>
      <c r="X685" s="758"/>
      <c r="Y685" s="344"/>
      <c r="Z685" s="759" t="s">
        <v>1500</v>
      </c>
      <c r="AA685" s="760"/>
    </row>
    <row r="686" spans="2:27" s="329" customFormat="1" ht="17.25" customHeight="1">
      <c r="B686" s="71"/>
      <c r="C686" s="135"/>
      <c r="D686" s="643"/>
      <c r="E686" s="77"/>
      <c r="F686" s="171"/>
      <c r="G686" s="64"/>
      <c r="H686" s="463"/>
      <c r="I686" s="253"/>
      <c r="J686" s="216"/>
      <c r="K686" s="302">
        <f t="shared" ref="K686:K689" si="355">I686-(I686*J686)</f>
        <v>0</v>
      </c>
      <c r="L686" s="303">
        <f t="shared" ref="L686:L689" si="356">K686*H686</f>
        <v>0</v>
      </c>
      <c r="M686" s="218">
        <v>0</v>
      </c>
      <c r="N686" s="304">
        <f t="shared" ref="N686:N689" si="357">L686+(L686*M686)</f>
        <v>0</v>
      </c>
      <c r="O686" s="295"/>
      <c r="Q686" s="653"/>
      <c r="R686" s="667">
        <f t="shared" ref="R686:R693" si="358">IF(Q686="YES",$H686,0)</f>
        <v>0</v>
      </c>
      <c r="T686" s="653"/>
      <c r="U686" s="667">
        <f t="shared" ref="U686:U693" si="359">IF(T686="YES",$H686,0)</f>
        <v>0</v>
      </c>
      <c r="W686" s="653"/>
      <c r="X686" s="667">
        <f t="shared" ref="X686:X693" si="360">IF(W686="YES",$H686,0)</f>
        <v>0</v>
      </c>
      <c r="Z686" s="653"/>
      <c r="AA686" s="667">
        <f t="shared" ref="AA686:AA693" si="361">IF(Z686="YES",$H686,0)</f>
        <v>0</v>
      </c>
    </row>
    <row r="687" spans="2:27" s="329" customFormat="1" ht="17.25" customHeight="1">
      <c r="B687" s="71"/>
      <c r="C687" s="135"/>
      <c r="D687" s="643"/>
      <c r="E687" s="77"/>
      <c r="F687" s="171"/>
      <c r="G687" s="172"/>
      <c r="H687" s="463"/>
      <c r="I687" s="253"/>
      <c r="J687" s="216"/>
      <c r="K687" s="302">
        <f t="shared" si="355"/>
        <v>0</v>
      </c>
      <c r="L687" s="303">
        <f t="shared" si="356"/>
        <v>0</v>
      </c>
      <c r="M687" s="218">
        <v>0</v>
      </c>
      <c r="N687" s="304">
        <f t="shared" si="357"/>
        <v>0</v>
      </c>
      <c r="O687" s="295"/>
      <c r="Q687" s="653"/>
      <c r="R687" s="667">
        <f t="shared" si="358"/>
        <v>0</v>
      </c>
      <c r="T687" s="653"/>
      <c r="U687" s="667">
        <f t="shared" si="359"/>
        <v>0</v>
      </c>
      <c r="W687" s="653"/>
      <c r="X687" s="667">
        <f t="shared" si="360"/>
        <v>0</v>
      </c>
      <c r="Z687" s="653"/>
      <c r="AA687" s="667">
        <f t="shared" si="361"/>
        <v>0</v>
      </c>
    </row>
    <row r="688" spans="2:27" s="329" customFormat="1" ht="17.25" customHeight="1">
      <c r="B688" s="71"/>
      <c r="C688" s="135"/>
      <c r="D688" s="643"/>
      <c r="E688" s="77"/>
      <c r="F688" s="171"/>
      <c r="G688" s="172"/>
      <c r="H688" s="463"/>
      <c r="I688" s="253"/>
      <c r="J688" s="216"/>
      <c r="K688" s="302">
        <f t="shared" si="355"/>
        <v>0</v>
      </c>
      <c r="L688" s="303">
        <f t="shared" si="356"/>
        <v>0</v>
      </c>
      <c r="M688" s="218">
        <v>0</v>
      </c>
      <c r="N688" s="304">
        <f t="shared" si="357"/>
        <v>0</v>
      </c>
      <c r="O688" s="295"/>
      <c r="Q688" s="653"/>
      <c r="R688" s="667">
        <f t="shared" si="358"/>
        <v>0</v>
      </c>
      <c r="T688" s="653"/>
      <c r="U688" s="667">
        <f t="shared" si="359"/>
        <v>0</v>
      </c>
      <c r="W688" s="653"/>
      <c r="X688" s="667">
        <f t="shared" si="360"/>
        <v>0</v>
      </c>
      <c r="Z688" s="653"/>
      <c r="AA688" s="667">
        <f t="shared" si="361"/>
        <v>0</v>
      </c>
    </row>
    <row r="689" spans="2:27" s="329" customFormat="1" ht="17.25" customHeight="1">
      <c r="B689" s="71"/>
      <c r="C689" s="507"/>
      <c r="D689" s="660"/>
      <c r="E689" s="77"/>
      <c r="F689" s="61"/>
      <c r="G689" s="64"/>
      <c r="H689" s="463"/>
      <c r="I689" s="253"/>
      <c r="J689" s="216"/>
      <c r="K689" s="302">
        <f t="shared" si="355"/>
        <v>0</v>
      </c>
      <c r="L689" s="303">
        <f t="shared" si="356"/>
        <v>0</v>
      </c>
      <c r="M689" s="218">
        <v>0</v>
      </c>
      <c r="N689" s="304">
        <f t="shared" si="357"/>
        <v>0</v>
      </c>
      <c r="O689" s="295"/>
      <c r="Q689" s="653"/>
      <c r="R689" s="667">
        <f t="shared" si="358"/>
        <v>0</v>
      </c>
      <c r="T689" s="653"/>
      <c r="U689" s="667">
        <f t="shared" si="359"/>
        <v>0</v>
      </c>
      <c r="W689" s="653"/>
      <c r="X689" s="667">
        <f t="shared" si="360"/>
        <v>0</v>
      </c>
      <c r="Z689" s="653"/>
      <c r="AA689" s="667">
        <f t="shared" si="361"/>
        <v>0</v>
      </c>
    </row>
    <row r="690" spans="2:27" s="329" customFormat="1" ht="17.25" customHeight="1">
      <c r="B690" s="117"/>
      <c r="C690" s="308"/>
      <c r="D690" s="660"/>
      <c r="E690" s="150"/>
      <c r="F690" s="84"/>
      <c r="G690" s="79"/>
      <c r="H690" s="463"/>
      <c r="I690" s="253"/>
      <c r="J690" s="216"/>
      <c r="K690" s="302">
        <f t="shared" ref="K690:K691" si="362">I690-(I690*J690)</f>
        <v>0</v>
      </c>
      <c r="L690" s="303">
        <f t="shared" ref="L690:L691" si="363">K690*H690</f>
        <v>0</v>
      </c>
      <c r="M690" s="218">
        <v>0</v>
      </c>
      <c r="N690" s="304">
        <f t="shared" ref="N690:N691" si="364">L690+(L690*M690)</f>
        <v>0</v>
      </c>
      <c r="O690" s="295"/>
      <c r="Q690" s="653"/>
      <c r="R690" s="667">
        <f t="shared" si="358"/>
        <v>0</v>
      </c>
      <c r="T690" s="653"/>
      <c r="U690" s="667">
        <f t="shared" si="359"/>
        <v>0</v>
      </c>
      <c r="W690" s="653"/>
      <c r="X690" s="667">
        <f t="shared" si="360"/>
        <v>0</v>
      </c>
      <c r="Z690" s="653"/>
      <c r="AA690" s="667">
        <f t="shared" si="361"/>
        <v>0</v>
      </c>
    </row>
    <row r="691" spans="2:27" s="329" customFormat="1" ht="17.25" customHeight="1">
      <c r="B691" s="117"/>
      <c r="C691" s="308"/>
      <c r="D691" s="660"/>
      <c r="E691" s="150"/>
      <c r="F691" s="84"/>
      <c r="G691" s="79"/>
      <c r="H691" s="463"/>
      <c r="I691" s="253"/>
      <c r="J691" s="216"/>
      <c r="K691" s="302">
        <f t="shared" si="362"/>
        <v>0</v>
      </c>
      <c r="L691" s="303">
        <f t="shared" si="363"/>
        <v>0</v>
      </c>
      <c r="M691" s="218">
        <v>0</v>
      </c>
      <c r="N691" s="304">
        <f t="shared" si="364"/>
        <v>0</v>
      </c>
      <c r="O691" s="295"/>
      <c r="Q691" s="653"/>
      <c r="R691" s="667">
        <f t="shared" si="358"/>
        <v>0</v>
      </c>
      <c r="T691" s="653"/>
      <c r="U691" s="667">
        <f t="shared" si="359"/>
        <v>0</v>
      </c>
      <c r="W691" s="653"/>
      <c r="X691" s="667">
        <f t="shared" si="360"/>
        <v>0</v>
      </c>
      <c r="Z691" s="653"/>
      <c r="AA691" s="667">
        <f t="shared" si="361"/>
        <v>0</v>
      </c>
    </row>
    <row r="692" spans="2:27" s="329" customFormat="1" ht="17.25" customHeight="1">
      <c r="B692" s="117"/>
      <c r="C692" s="308"/>
      <c r="D692" s="660"/>
      <c r="E692" s="150"/>
      <c r="F692" s="84"/>
      <c r="G692" s="79"/>
      <c r="H692" s="463"/>
      <c r="I692" s="253"/>
      <c r="J692" s="216"/>
      <c r="K692" s="302">
        <f t="shared" ref="K692:K693" si="365">I692-(I692*J692)</f>
        <v>0</v>
      </c>
      <c r="L692" s="303">
        <f t="shared" ref="L692:L693" si="366">K692*H692</f>
        <v>0</v>
      </c>
      <c r="M692" s="218">
        <v>0</v>
      </c>
      <c r="N692" s="304">
        <f t="shared" ref="N692:N693" si="367">L692+(L692*M692)</f>
        <v>0</v>
      </c>
      <c r="O692" s="295"/>
      <c r="Q692" s="653"/>
      <c r="R692" s="667">
        <f t="shared" si="358"/>
        <v>0</v>
      </c>
      <c r="T692" s="653"/>
      <c r="U692" s="667">
        <f t="shared" si="359"/>
        <v>0</v>
      </c>
      <c r="W692" s="653"/>
      <c r="X692" s="667">
        <f t="shared" si="360"/>
        <v>0</v>
      </c>
      <c r="Z692" s="653"/>
      <c r="AA692" s="667">
        <f t="shared" si="361"/>
        <v>0</v>
      </c>
    </row>
    <row r="693" spans="2:27" s="329" customFormat="1" ht="17.25" customHeight="1">
      <c r="B693" s="117"/>
      <c r="C693" s="308"/>
      <c r="D693" s="660"/>
      <c r="E693" s="150"/>
      <c r="F693" s="84"/>
      <c r="G693" s="79"/>
      <c r="H693" s="463"/>
      <c r="I693" s="253"/>
      <c r="J693" s="216"/>
      <c r="K693" s="302">
        <f t="shared" si="365"/>
        <v>0</v>
      </c>
      <c r="L693" s="303">
        <f t="shared" si="366"/>
        <v>0</v>
      </c>
      <c r="M693" s="218">
        <v>0</v>
      </c>
      <c r="N693" s="304">
        <f t="shared" si="367"/>
        <v>0</v>
      </c>
      <c r="O693" s="295"/>
      <c r="Q693" s="653"/>
      <c r="R693" s="667">
        <f t="shared" si="358"/>
        <v>0</v>
      </c>
      <c r="T693" s="653"/>
      <c r="U693" s="667">
        <f t="shared" si="359"/>
        <v>0</v>
      </c>
      <c r="W693" s="653"/>
      <c r="X693" s="667">
        <f t="shared" si="360"/>
        <v>0</v>
      </c>
      <c r="Z693" s="653"/>
      <c r="AA693" s="667">
        <f t="shared" si="361"/>
        <v>0</v>
      </c>
    </row>
    <row r="694" spans="2:27" s="329" customFormat="1" ht="17.25" customHeight="1">
      <c r="B694" s="474"/>
      <c r="C694" s="481" t="s">
        <v>1477</v>
      </c>
      <c r="D694" s="634"/>
      <c r="E694" s="471"/>
      <c r="F694" s="472"/>
      <c r="G694" s="473"/>
      <c r="H694" s="506"/>
      <c r="I694" s="475"/>
      <c r="J694" s="476"/>
      <c r="K694" s="477"/>
      <c r="L694" s="478"/>
      <c r="M694" s="479"/>
      <c r="N694" s="479"/>
      <c r="O694" s="480"/>
      <c r="Q694" s="809"/>
      <c r="S694" s="809"/>
      <c r="U694" s="809"/>
      <c r="W694" s="809"/>
    </row>
    <row r="695" spans="2:27" ht="17.25" customHeight="1">
      <c r="B695" s="167" t="s">
        <v>529</v>
      </c>
      <c r="C695" s="126"/>
      <c r="D695" s="169"/>
      <c r="E695" s="169"/>
      <c r="F695" s="126"/>
      <c r="G695" s="126"/>
      <c r="H695" s="468">
        <f>SUM(H686:H694)</f>
        <v>0</v>
      </c>
      <c r="I695" s="459"/>
      <c r="J695" s="192"/>
      <c r="K695" s="192"/>
      <c r="L695" s="227">
        <f>SUM(L686:L694)</f>
        <v>0</v>
      </c>
      <c r="M695" s="170"/>
      <c r="N695" s="239">
        <f>SUM(N686:N694)</f>
        <v>0</v>
      </c>
      <c r="O695" s="145"/>
      <c r="Q695" s="809"/>
      <c r="S695" s="809"/>
      <c r="U695" s="809"/>
      <c r="W695" s="809"/>
      <c r="X695" s="329"/>
      <c r="Y695" s="329"/>
      <c r="Z695" s="329"/>
      <c r="AA695" s="329"/>
    </row>
    <row r="696" spans="2:27" ht="17.25" customHeight="1">
      <c r="B696" s="10"/>
      <c r="C696" s="11"/>
      <c r="D696" s="7"/>
      <c r="E696" s="3"/>
      <c r="F696" s="7"/>
      <c r="G696" s="7"/>
      <c r="H696" s="10"/>
      <c r="M696" s="163"/>
      <c r="N696" s="163"/>
      <c r="O696" s="7"/>
      <c r="Q696" s="809"/>
      <c r="S696" s="809"/>
      <c r="U696" s="809"/>
      <c r="W696" s="809"/>
      <c r="X696" s="329"/>
      <c r="Y696" s="329"/>
      <c r="Z696" s="329"/>
      <c r="AA696" s="329"/>
    </row>
    <row r="697" spans="2:27" ht="30" customHeight="1">
      <c r="B697" s="754" t="s">
        <v>530</v>
      </c>
      <c r="C697" s="754"/>
      <c r="D697" s="754"/>
      <c r="E697" s="754"/>
      <c r="F697" s="754"/>
      <c r="G697" s="754"/>
      <c r="H697" s="754"/>
      <c r="I697" s="754"/>
      <c r="J697" s="754"/>
      <c r="K697" s="754"/>
      <c r="L697" s="754"/>
      <c r="M697" s="754"/>
      <c r="N697" s="754"/>
      <c r="O697" s="754"/>
      <c r="Q697" s="809"/>
      <c r="S697" s="809"/>
      <c r="U697" s="809"/>
      <c r="W697" s="809"/>
      <c r="X697" s="329"/>
      <c r="Y697" s="329"/>
      <c r="Z697" s="329"/>
      <c r="AA697" s="329"/>
    </row>
    <row r="698" spans="2:27" s="22" customFormat="1" ht="30" customHeight="1">
      <c r="B698" s="105" t="s">
        <v>10</v>
      </c>
      <c r="C698" s="165" t="s">
        <v>11</v>
      </c>
      <c r="D698" s="165" t="s">
        <v>1756</v>
      </c>
      <c r="E698" s="165" t="s">
        <v>12</v>
      </c>
      <c r="F698" s="166" t="s">
        <v>13</v>
      </c>
      <c r="G698" s="165" t="s">
        <v>14</v>
      </c>
      <c r="H698" s="260" t="s">
        <v>15</v>
      </c>
      <c r="I698" s="458" t="s">
        <v>1480</v>
      </c>
      <c r="J698" s="177" t="s">
        <v>1461</v>
      </c>
      <c r="K698" s="177" t="s">
        <v>1462</v>
      </c>
      <c r="L698" s="177" t="s">
        <v>1463</v>
      </c>
      <c r="M698" s="221" t="s">
        <v>1479</v>
      </c>
      <c r="N698" s="221" t="s">
        <v>1481</v>
      </c>
      <c r="O698" s="165" t="s">
        <v>1478</v>
      </c>
      <c r="Q698" s="757" t="s">
        <v>1753</v>
      </c>
      <c r="R698" s="758"/>
      <c r="S698" s="344"/>
      <c r="T698" s="757" t="s">
        <v>1754</v>
      </c>
      <c r="U698" s="758"/>
      <c r="V698" s="344"/>
      <c r="W698" s="757" t="s">
        <v>1755</v>
      </c>
      <c r="X698" s="758"/>
      <c r="Y698" s="344"/>
      <c r="Z698" s="759" t="s">
        <v>1500</v>
      </c>
      <c r="AA698" s="760"/>
    </row>
    <row r="699" spans="2:27" ht="17.25" customHeight="1">
      <c r="B699" s="125">
        <v>9780861676514</v>
      </c>
      <c r="C699" s="97" t="s">
        <v>1711</v>
      </c>
      <c r="D699" s="638" t="s">
        <v>1774</v>
      </c>
      <c r="E699" s="361" t="s">
        <v>25</v>
      </c>
      <c r="F699" s="59" t="s">
        <v>54</v>
      </c>
      <c r="G699" s="139" t="s">
        <v>537</v>
      </c>
      <c r="H699" s="464"/>
      <c r="I699" s="225">
        <v>11.95</v>
      </c>
      <c r="J699" s="216"/>
      <c r="K699" s="195">
        <f t="shared" ref="K699:K712" si="368">I699-(I699*J699)</f>
        <v>11.95</v>
      </c>
      <c r="L699" s="226">
        <f t="shared" ref="L699:L712" si="369">K699*H699</f>
        <v>0</v>
      </c>
      <c r="M699" s="218">
        <v>0</v>
      </c>
      <c r="N699" s="251">
        <f t="shared" ref="N699:N712" si="370">L699+(L699*M699)</f>
        <v>0</v>
      </c>
      <c r="O699" s="295"/>
      <c r="Q699" s="653"/>
      <c r="R699" s="667">
        <f t="shared" ref="R699:R716" si="371">IF(Q699="YES",$H699,0)</f>
        <v>0</v>
      </c>
      <c r="S699" s="329"/>
      <c r="T699" s="653"/>
      <c r="U699" s="667">
        <f t="shared" ref="U699:U716" si="372">IF(T699="YES",$H699,0)</f>
        <v>0</v>
      </c>
      <c r="W699" s="653"/>
      <c r="X699" s="667">
        <f t="shared" ref="X699:X716" si="373">IF(W699="YES",$H699,0)</f>
        <v>0</v>
      </c>
      <c r="Y699" s="329"/>
      <c r="Z699" s="653"/>
      <c r="AA699" s="667">
        <f t="shared" ref="AA699:AA716" si="374">IF(Z699="YES",$H699,0)</f>
        <v>0</v>
      </c>
    </row>
    <row r="700" spans="2:27" ht="17.25" customHeight="1">
      <c r="B700" s="125">
        <v>9781802301656</v>
      </c>
      <c r="C700" s="97" t="s">
        <v>1712</v>
      </c>
      <c r="D700" s="638" t="s">
        <v>1774</v>
      </c>
      <c r="E700" s="361" t="s">
        <v>17</v>
      </c>
      <c r="F700" s="59" t="s">
        <v>54</v>
      </c>
      <c r="G700" s="139" t="s">
        <v>536</v>
      </c>
      <c r="H700" s="464"/>
      <c r="I700" s="225">
        <v>36.950000000000003</v>
      </c>
      <c r="J700" s="216"/>
      <c r="K700" s="195">
        <f t="shared" si="368"/>
        <v>36.950000000000003</v>
      </c>
      <c r="L700" s="226">
        <f t="shared" si="369"/>
        <v>0</v>
      </c>
      <c r="M700" s="218">
        <v>0</v>
      </c>
      <c r="N700" s="251">
        <f t="shared" si="370"/>
        <v>0</v>
      </c>
      <c r="O700" s="295"/>
      <c r="Q700" s="653"/>
      <c r="R700" s="667">
        <f t="shared" si="371"/>
        <v>0</v>
      </c>
      <c r="S700" s="329"/>
      <c r="T700" s="653"/>
      <c r="U700" s="667">
        <f t="shared" si="372"/>
        <v>0</v>
      </c>
      <c r="W700" s="653"/>
      <c r="X700" s="667">
        <f t="shared" si="373"/>
        <v>0</v>
      </c>
      <c r="Y700" s="329"/>
      <c r="Z700" s="653"/>
      <c r="AA700" s="667">
        <f t="shared" si="374"/>
        <v>0</v>
      </c>
    </row>
    <row r="701" spans="2:27" ht="17.25" customHeight="1">
      <c r="B701" s="125"/>
      <c r="C701" s="97" t="s">
        <v>538</v>
      </c>
      <c r="D701" s="638" t="s">
        <v>1774</v>
      </c>
      <c r="E701" s="361" t="s">
        <v>25</v>
      </c>
      <c r="F701" s="59" t="s">
        <v>54</v>
      </c>
      <c r="G701" s="139" t="s">
        <v>539</v>
      </c>
      <c r="H701" s="464"/>
      <c r="I701" s="225">
        <v>14.5</v>
      </c>
      <c r="J701" s="216"/>
      <c r="K701" s="195">
        <f t="shared" si="368"/>
        <v>14.5</v>
      </c>
      <c r="L701" s="226">
        <f t="shared" si="369"/>
        <v>0</v>
      </c>
      <c r="M701" s="218">
        <v>0</v>
      </c>
      <c r="N701" s="251">
        <f t="shared" si="370"/>
        <v>0</v>
      </c>
      <c r="O701" s="295"/>
      <c r="Q701" s="653"/>
      <c r="R701" s="667">
        <f t="shared" si="371"/>
        <v>0</v>
      </c>
      <c r="S701" s="329"/>
      <c r="T701" s="653"/>
      <c r="U701" s="667">
        <f t="shared" si="372"/>
        <v>0</v>
      </c>
      <c r="W701" s="653"/>
      <c r="X701" s="667">
        <f t="shared" si="373"/>
        <v>0</v>
      </c>
      <c r="Y701" s="329"/>
      <c r="Z701" s="653"/>
      <c r="AA701" s="667">
        <f t="shared" si="374"/>
        <v>0</v>
      </c>
    </row>
    <row r="702" spans="2:27" ht="17.25" customHeight="1">
      <c r="B702" s="125"/>
      <c r="C702" s="97" t="s">
        <v>540</v>
      </c>
      <c r="D702" s="638" t="s">
        <v>1774</v>
      </c>
      <c r="E702" s="361" t="s">
        <v>25</v>
      </c>
      <c r="F702" s="520" t="s">
        <v>54</v>
      </c>
      <c r="G702" s="139" t="s">
        <v>541</v>
      </c>
      <c r="H702" s="464"/>
      <c r="I702" s="225">
        <v>3.5</v>
      </c>
      <c r="J702" s="216"/>
      <c r="K702" s="195">
        <f t="shared" si="368"/>
        <v>3.5</v>
      </c>
      <c r="L702" s="226">
        <f t="shared" si="369"/>
        <v>0</v>
      </c>
      <c r="M702" s="218">
        <v>0</v>
      </c>
      <c r="N702" s="251">
        <f t="shared" si="370"/>
        <v>0</v>
      </c>
      <c r="O702" s="295"/>
      <c r="Q702" s="653"/>
      <c r="R702" s="667">
        <f t="shared" si="371"/>
        <v>0</v>
      </c>
      <c r="S702" s="329"/>
      <c r="T702" s="653"/>
      <c r="U702" s="667">
        <f t="shared" si="372"/>
        <v>0</v>
      </c>
      <c r="W702" s="653"/>
      <c r="X702" s="667">
        <f t="shared" si="373"/>
        <v>0</v>
      </c>
      <c r="Y702" s="329"/>
      <c r="Z702" s="653"/>
      <c r="AA702" s="667">
        <f t="shared" si="374"/>
        <v>0</v>
      </c>
    </row>
    <row r="703" spans="2:27" ht="17.25" customHeight="1">
      <c r="B703" s="125"/>
      <c r="C703" s="359" t="s">
        <v>2160</v>
      </c>
      <c r="D703" s="638" t="s">
        <v>1774</v>
      </c>
      <c r="E703" s="361" t="s">
        <v>17</v>
      </c>
      <c r="F703" s="520" t="s">
        <v>54</v>
      </c>
      <c r="G703" s="139" t="s">
        <v>2161</v>
      </c>
      <c r="H703" s="464"/>
      <c r="I703" s="225">
        <v>30.95</v>
      </c>
      <c r="J703" s="216"/>
      <c r="K703" s="195">
        <f t="shared" si="368"/>
        <v>30.95</v>
      </c>
      <c r="L703" s="226">
        <f t="shared" si="369"/>
        <v>0</v>
      </c>
      <c r="M703" s="218">
        <v>0</v>
      </c>
      <c r="N703" s="251">
        <f t="shared" si="370"/>
        <v>0</v>
      </c>
      <c r="O703" s="295"/>
      <c r="Q703" s="653"/>
      <c r="R703" s="667">
        <f t="shared" si="371"/>
        <v>0</v>
      </c>
      <c r="S703" s="329"/>
      <c r="T703" s="653"/>
      <c r="U703" s="667">
        <f t="shared" si="372"/>
        <v>0</v>
      </c>
      <c r="W703" s="653"/>
      <c r="X703" s="667">
        <f t="shared" si="373"/>
        <v>0</v>
      </c>
      <c r="Y703" s="329"/>
      <c r="Z703" s="653"/>
      <c r="AA703" s="667">
        <f t="shared" si="374"/>
        <v>0</v>
      </c>
    </row>
    <row r="704" spans="2:27" ht="17.25" customHeight="1">
      <c r="B704" s="125">
        <v>9781845367978</v>
      </c>
      <c r="C704" s="360" t="s">
        <v>1713</v>
      </c>
      <c r="D704" s="638" t="s">
        <v>1774</v>
      </c>
      <c r="E704" s="361" t="s">
        <v>17</v>
      </c>
      <c r="F704" s="520" t="s">
        <v>54</v>
      </c>
      <c r="G704" s="139" t="s">
        <v>532</v>
      </c>
      <c r="H704" s="464"/>
      <c r="I704" s="225">
        <v>27.95</v>
      </c>
      <c r="J704" s="216"/>
      <c r="K704" s="195">
        <f t="shared" si="368"/>
        <v>27.95</v>
      </c>
      <c r="L704" s="226">
        <f t="shared" si="369"/>
        <v>0</v>
      </c>
      <c r="M704" s="218">
        <v>0</v>
      </c>
      <c r="N704" s="251">
        <f t="shared" si="370"/>
        <v>0</v>
      </c>
      <c r="O704" s="295"/>
      <c r="Q704" s="653"/>
      <c r="R704" s="667">
        <f t="shared" si="371"/>
        <v>0</v>
      </c>
      <c r="S704" s="329"/>
      <c r="T704" s="653"/>
      <c r="U704" s="667">
        <f t="shared" si="372"/>
        <v>0</v>
      </c>
      <c r="W704" s="653"/>
      <c r="X704" s="667">
        <f t="shared" si="373"/>
        <v>0</v>
      </c>
      <c r="Y704" s="329"/>
      <c r="Z704" s="653"/>
      <c r="AA704" s="667">
        <f t="shared" si="374"/>
        <v>0</v>
      </c>
    </row>
    <row r="705" spans="2:27" ht="17.25" customHeight="1">
      <c r="B705" s="125">
        <v>9781845369002</v>
      </c>
      <c r="C705" s="359" t="s">
        <v>1714</v>
      </c>
      <c r="D705" s="638" t="s">
        <v>1774</v>
      </c>
      <c r="E705" s="394" t="s">
        <v>17</v>
      </c>
      <c r="F705" s="520" t="s">
        <v>54</v>
      </c>
      <c r="G705" s="91" t="s">
        <v>533</v>
      </c>
      <c r="H705" s="464"/>
      <c r="I705" s="230">
        <v>27.95</v>
      </c>
      <c r="J705" s="216"/>
      <c r="K705" s="195">
        <f t="shared" si="368"/>
        <v>27.95</v>
      </c>
      <c r="L705" s="226">
        <f t="shared" si="369"/>
        <v>0</v>
      </c>
      <c r="M705" s="218">
        <v>0</v>
      </c>
      <c r="N705" s="251">
        <f t="shared" si="370"/>
        <v>0</v>
      </c>
      <c r="O705" s="295"/>
      <c r="Q705" s="653"/>
      <c r="R705" s="667">
        <f t="shared" si="371"/>
        <v>0</v>
      </c>
      <c r="S705" s="329"/>
      <c r="T705" s="653"/>
      <c r="U705" s="667">
        <f t="shared" si="372"/>
        <v>0</v>
      </c>
      <c r="W705" s="653"/>
      <c r="X705" s="667">
        <f t="shared" si="373"/>
        <v>0</v>
      </c>
      <c r="Y705" s="329"/>
      <c r="Z705" s="653"/>
      <c r="AA705" s="667">
        <f t="shared" si="374"/>
        <v>0</v>
      </c>
    </row>
    <row r="706" spans="2:27" ht="17.25" customHeight="1">
      <c r="B706" s="125">
        <v>9781845368418</v>
      </c>
      <c r="C706" s="359" t="s">
        <v>1715</v>
      </c>
      <c r="D706" s="638" t="s">
        <v>1774</v>
      </c>
      <c r="E706" s="394" t="s">
        <v>17</v>
      </c>
      <c r="F706" s="520" t="s">
        <v>54</v>
      </c>
      <c r="G706" s="91" t="s">
        <v>534</v>
      </c>
      <c r="H706" s="464"/>
      <c r="I706" s="230">
        <v>29.95</v>
      </c>
      <c r="J706" s="216"/>
      <c r="K706" s="195">
        <f t="shared" si="368"/>
        <v>29.95</v>
      </c>
      <c r="L706" s="226">
        <f t="shared" si="369"/>
        <v>0</v>
      </c>
      <c r="M706" s="218">
        <v>0</v>
      </c>
      <c r="N706" s="251">
        <f t="shared" si="370"/>
        <v>0</v>
      </c>
      <c r="O706" s="295"/>
      <c r="Q706" s="653"/>
      <c r="R706" s="667">
        <f t="shared" si="371"/>
        <v>0</v>
      </c>
      <c r="S706" s="329"/>
      <c r="T706" s="653"/>
      <c r="U706" s="667">
        <f t="shared" si="372"/>
        <v>0</v>
      </c>
      <c r="W706" s="653"/>
      <c r="X706" s="667">
        <f t="shared" si="373"/>
        <v>0</v>
      </c>
      <c r="Y706" s="329"/>
      <c r="Z706" s="653"/>
      <c r="AA706" s="667">
        <f t="shared" si="374"/>
        <v>0</v>
      </c>
    </row>
    <row r="707" spans="2:27" ht="17.25" customHeight="1">
      <c r="B707" s="125">
        <v>9781845369200</v>
      </c>
      <c r="C707" s="359" t="s">
        <v>1716</v>
      </c>
      <c r="D707" s="638" t="s">
        <v>1774</v>
      </c>
      <c r="E707" s="394" t="s">
        <v>17</v>
      </c>
      <c r="F707" s="520" t="s">
        <v>54</v>
      </c>
      <c r="G707" s="91" t="s">
        <v>535</v>
      </c>
      <c r="H707" s="464"/>
      <c r="I707" s="230">
        <v>29.95</v>
      </c>
      <c r="J707" s="216"/>
      <c r="K707" s="195">
        <f t="shared" ref="K707" si="375">I707-(I707*J707)</f>
        <v>29.95</v>
      </c>
      <c r="L707" s="226">
        <f t="shared" ref="L707" si="376">K707*H707</f>
        <v>0</v>
      </c>
      <c r="M707" s="218">
        <v>0</v>
      </c>
      <c r="N707" s="251">
        <f t="shared" ref="N707" si="377">L707+(L707*M707)</f>
        <v>0</v>
      </c>
      <c r="O707" s="295"/>
      <c r="Q707" s="653"/>
      <c r="R707" s="667">
        <f t="shared" si="371"/>
        <v>0</v>
      </c>
      <c r="S707" s="329"/>
      <c r="T707" s="653"/>
      <c r="U707" s="667">
        <f t="shared" si="372"/>
        <v>0</v>
      </c>
      <c r="W707" s="653"/>
      <c r="X707" s="667">
        <f t="shared" si="373"/>
        <v>0</v>
      </c>
      <c r="Y707" s="329"/>
      <c r="Z707" s="653"/>
      <c r="AA707" s="667">
        <f t="shared" si="374"/>
        <v>0</v>
      </c>
    </row>
    <row r="708" spans="2:27" ht="17.25" customHeight="1">
      <c r="B708" s="132">
        <v>9781917280891</v>
      </c>
      <c r="C708" s="367" t="s">
        <v>2024</v>
      </c>
      <c r="D708" s="638" t="s">
        <v>1774</v>
      </c>
      <c r="E708" s="368" t="s">
        <v>17</v>
      </c>
      <c r="F708" s="524" t="s">
        <v>26</v>
      </c>
      <c r="G708" s="370" t="s">
        <v>2025</v>
      </c>
      <c r="H708" s="464"/>
      <c r="I708" s="223">
        <v>38.950000000000003</v>
      </c>
      <c r="J708" s="216"/>
      <c r="K708" s="195">
        <f t="shared" si="368"/>
        <v>38.950000000000003</v>
      </c>
      <c r="L708" s="226">
        <f t="shared" si="369"/>
        <v>0</v>
      </c>
      <c r="M708" s="218">
        <v>0</v>
      </c>
      <c r="N708" s="251">
        <f t="shared" si="370"/>
        <v>0</v>
      </c>
      <c r="O708" s="295"/>
      <c r="Q708" s="653"/>
      <c r="R708" s="667">
        <f t="shared" si="371"/>
        <v>0</v>
      </c>
      <c r="S708" s="329"/>
      <c r="T708" s="653"/>
      <c r="U708" s="667">
        <f t="shared" si="372"/>
        <v>0</v>
      </c>
      <c r="W708" s="653"/>
      <c r="X708" s="667">
        <f t="shared" si="373"/>
        <v>0</v>
      </c>
      <c r="Y708" s="329"/>
      <c r="Z708" s="653"/>
      <c r="AA708" s="667">
        <f t="shared" si="374"/>
        <v>0</v>
      </c>
    </row>
    <row r="709" spans="2:27" ht="17.25" customHeight="1">
      <c r="B709" s="132">
        <v>9781917280907</v>
      </c>
      <c r="C709" s="367" t="s">
        <v>2026</v>
      </c>
      <c r="D709" s="638" t="s">
        <v>1774</v>
      </c>
      <c r="E709" s="368" t="s">
        <v>25</v>
      </c>
      <c r="F709" s="524" t="s">
        <v>26</v>
      </c>
      <c r="G709" s="370" t="s">
        <v>2027</v>
      </c>
      <c r="H709" s="464"/>
      <c r="I709" s="223">
        <v>12.95</v>
      </c>
      <c r="J709" s="216"/>
      <c r="K709" s="195">
        <f t="shared" si="368"/>
        <v>12.95</v>
      </c>
      <c r="L709" s="226">
        <f t="shared" si="369"/>
        <v>0</v>
      </c>
      <c r="M709" s="218">
        <v>0</v>
      </c>
      <c r="N709" s="251">
        <f t="shared" si="370"/>
        <v>0</v>
      </c>
      <c r="O709" s="295"/>
      <c r="Q709" s="653"/>
      <c r="R709" s="667">
        <f t="shared" si="371"/>
        <v>0</v>
      </c>
      <c r="S709" s="329"/>
      <c r="T709" s="653"/>
      <c r="U709" s="667">
        <f t="shared" si="372"/>
        <v>0</v>
      </c>
      <c r="W709" s="653"/>
      <c r="X709" s="667">
        <f t="shared" si="373"/>
        <v>0</v>
      </c>
      <c r="Y709" s="329"/>
      <c r="Z709" s="653"/>
      <c r="AA709" s="667">
        <f t="shared" si="374"/>
        <v>0</v>
      </c>
    </row>
    <row r="710" spans="2:27" ht="17.25" customHeight="1">
      <c r="B710" s="125">
        <v>9780717199686</v>
      </c>
      <c r="C710" s="360" t="s">
        <v>531</v>
      </c>
      <c r="D710" s="638" t="s">
        <v>1774</v>
      </c>
      <c r="E710" s="361" t="s">
        <v>17</v>
      </c>
      <c r="F710" s="530" t="s">
        <v>37</v>
      </c>
      <c r="G710" s="139"/>
      <c r="H710" s="464"/>
      <c r="I710" s="225">
        <v>34.950000000000003</v>
      </c>
      <c r="J710" s="216"/>
      <c r="K710" s="195">
        <f t="shared" si="368"/>
        <v>34.950000000000003</v>
      </c>
      <c r="L710" s="226">
        <f t="shared" si="369"/>
        <v>0</v>
      </c>
      <c r="M710" s="218">
        <v>0</v>
      </c>
      <c r="N710" s="251">
        <f t="shared" si="370"/>
        <v>0</v>
      </c>
      <c r="O710" s="295"/>
      <c r="Q710" s="653"/>
      <c r="R710" s="667">
        <f t="shared" si="371"/>
        <v>0</v>
      </c>
      <c r="S710" s="329"/>
      <c r="T710" s="653"/>
      <c r="U710" s="667">
        <f t="shared" si="372"/>
        <v>0</v>
      </c>
      <c r="W710" s="653"/>
      <c r="X710" s="667">
        <f t="shared" si="373"/>
        <v>0</v>
      </c>
      <c r="Y710" s="329"/>
      <c r="Z710" s="653"/>
      <c r="AA710" s="667">
        <f t="shared" si="374"/>
        <v>0</v>
      </c>
    </row>
    <row r="711" spans="2:27" ht="17.25" customHeight="1">
      <c r="B711" s="125"/>
      <c r="C711" s="360" t="s">
        <v>2616</v>
      </c>
      <c r="D711" s="638" t="s">
        <v>1774</v>
      </c>
      <c r="E711" s="361" t="s">
        <v>1583</v>
      </c>
      <c r="F711" s="530" t="s">
        <v>2189</v>
      </c>
      <c r="G711" s="139"/>
      <c r="H711" s="464"/>
      <c r="I711" s="225">
        <v>9.5</v>
      </c>
      <c r="J711" s="216"/>
      <c r="K711" s="195">
        <f t="shared" ref="K711" si="378">I711-(I711*J711)</f>
        <v>9.5</v>
      </c>
      <c r="L711" s="226">
        <f t="shared" ref="L711" si="379">K711*H711</f>
        <v>0</v>
      </c>
      <c r="M711" s="218">
        <v>0</v>
      </c>
      <c r="N711" s="251">
        <f t="shared" ref="N711" si="380">L711+(L711*M711)</f>
        <v>0</v>
      </c>
      <c r="O711" s="295"/>
      <c r="Q711" s="653"/>
      <c r="R711" s="667">
        <f t="shared" si="371"/>
        <v>0</v>
      </c>
      <c r="S711" s="329"/>
      <c r="T711" s="653"/>
      <c r="U711" s="667">
        <f t="shared" si="372"/>
        <v>0</v>
      </c>
      <c r="W711" s="653"/>
      <c r="X711" s="667">
        <f t="shared" si="373"/>
        <v>0</v>
      </c>
      <c r="Y711" s="329"/>
      <c r="Z711" s="653"/>
      <c r="AA711" s="667">
        <f t="shared" si="374"/>
        <v>0</v>
      </c>
    </row>
    <row r="712" spans="2:27" s="329" customFormat="1" ht="17.25" customHeight="1">
      <c r="B712" s="86"/>
      <c r="C712" s="131" t="s">
        <v>189</v>
      </c>
      <c r="D712" s="131"/>
      <c r="E712" s="129"/>
      <c r="F712" s="84"/>
      <c r="G712" s="85"/>
      <c r="H712" s="464"/>
      <c r="I712" s="222"/>
      <c r="J712" s="216"/>
      <c r="K712" s="302">
        <f t="shared" si="368"/>
        <v>0</v>
      </c>
      <c r="L712" s="303">
        <f t="shared" si="369"/>
        <v>0</v>
      </c>
      <c r="M712" s="218">
        <v>0</v>
      </c>
      <c r="N712" s="304">
        <f t="shared" si="370"/>
        <v>0</v>
      </c>
      <c r="O712" s="295"/>
      <c r="Q712" s="653"/>
      <c r="R712" s="667">
        <f t="shared" si="371"/>
        <v>0</v>
      </c>
      <c r="T712" s="653"/>
      <c r="U712" s="667">
        <f t="shared" si="372"/>
        <v>0</v>
      </c>
      <c r="W712" s="653"/>
      <c r="X712" s="667">
        <f t="shared" si="373"/>
        <v>0</v>
      </c>
      <c r="Z712" s="653"/>
      <c r="AA712" s="667">
        <f t="shared" si="374"/>
        <v>0</v>
      </c>
    </row>
    <row r="713" spans="2:27" s="329" customFormat="1" ht="17.25" customHeight="1">
      <c r="B713" s="117"/>
      <c r="C713" s="308"/>
      <c r="D713" s="131"/>
      <c r="E713" s="150"/>
      <c r="F713" s="84"/>
      <c r="G713" s="79"/>
      <c r="H713" s="464"/>
      <c r="I713" s="299"/>
      <c r="J713" s="216"/>
      <c r="K713" s="302">
        <f t="shared" ref="K713:K714" si="381">I713-(I713*J713)</f>
        <v>0</v>
      </c>
      <c r="L713" s="303">
        <f t="shared" ref="L713:L714" si="382">K713*H713</f>
        <v>0</v>
      </c>
      <c r="M713" s="218">
        <v>0</v>
      </c>
      <c r="N713" s="304">
        <f t="shared" ref="N713:N714" si="383">L713+(L713*M713)</f>
        <v>0</v>
      </c>
      <c r="O713" s="295"/>
      <c r="Q713" s="653"/>
      <c r="R713" s="667">
        <f t="shared" si="371"/>
        <v>0</v>
      </c>
      <c r="T713" s="653"/>
      <c r="U713" s="667">
        <f t="shared" si="372"/>
        <v>0</v>
      </c>
      <c r="W713" s="653"/>
      <c r="X713" s="667">
        <f t="shared" si="373"/>
        <v>0</v>
      </c>
      <c r="Z713" s="653"/>
      <c r="AA713" s="667">
        <f t="shared" si="374"/>
        <v>0</v>
      </c>
    </row>
    <row r="714" spans="2:27" s="329" customFormat="1" ht="17.25" customHeight="1">
      <c r="B714" s="117"/>
      <c r="C714" s="308"/>
      <c r="D714" s="131"/>
      <c r="E714" s="150"/>
      <c r="F714" s="84"/>
      <c r="G714" s="79"/>
      <c r="H714" s="464"/>
      <c r="I714" s="299"/>
      <c r="J714" s="216"/>
      <c r="K714" s="302">
        <f t="shared" si="381"/>
        <v>0</v>
      </c>
      <c r="L714" s="303">
        <f t="shared" si="382"/>
        <v>0</v>
      </c>
      <c r="M714" s="218">
        <v>0</v>
      </c>
      <c r="N714" s="304">
        <f t="shared" si="383"/>
        <v>0</v>
      </c>
      <c r="O714" s="295"/>
      <c r="Q714" s="653"/>
      <c r="R714" s="667">
        <f t="shared" si="371"/>
        <v>0</v>
      </c>
      <c r="T714" s="653"/>
      <c r="U714" s="667">
        <f t="shared" si="372"/>
        <v>0</v>
      </c>
      <c r="W714" s="653"/>
      <c r="X714" s="667">
        <f t="shared" si="373"/>
        <v>0</v>
      </c>
      <c r="Z714" s="653"/>
      <c r="AA714" s="667">
        <f t="shared" si="374"/>
        <v>0</v>
      </c>
    </row>
    <row r="715" spans="2:27" s="329" customFormat="1" ht="17.25" customHeight="1">
      <c r="B715" s="117"/>
      <c r="C715" s="308"/>
      <c r="D715" s="131"/>
      <c r="E715" s="150"/>
      <c r="F715" s="84"/>
      <c r="G715" s="79"/>
      <c r="H715" s="464"/>
      <c r="I715" s="299"/>
      <c r="J715" s="216"/>
      <c r="K715" s="302">
        <f t="shared" ref="K715" si="384">I715-(I715*J715)</f>
        <v>0</v>
      </c>
      <c r="L715" s="303">
        <f t="shared" ref="L715" si="385">K715*H715</f>
        <v>0</v>
      </c>
      <c r="M715" s="218">
        <v>0</v>
      </c>
      <c r="N715" s="304">
        <f t="shared" ref="N715" si="386">L715+(L715*M715)</f>
        <v>0</v>
      </c>
      <c r="O715" s="295"/>
      <c r="Q715" s="653"/>
      <c r="R715" s="667">
        <f t="shared" si="371"/>
        <v>0</v>
      </c>
      <c r="T715" s="653"/>
      <c r="U715" s="667">
        <f t="shared" si="372"/>
        <v>0</v>
      </c>
      <c r="W715" s="653"/>
      <c r="X715" s="667">
        <f t="shared" si="373"/>
        <v>0</v>
      </c>
      <c r="Z715" s="653"/>
      <c r="AA715" s="667">
        <f t="shared" si="374"/>
        <v>0</v>
      </c>
    </row>
    <row r="716" spans="2:27" s="329" customFormat="1" ht="17.25" customHeight="1">
      <c r="B716" s="117"/>
      <c r="C716" s="308"/>
      <c r="D716" s="131"/>
      <c r="E716" s="150"/>
      <c r="F716" s="84"/>
      <c r="G716" s="79"/>
      <c r="H716" s="464"/>
      <c r="I716" s="299"/>
      <c r="J716" s="216"/>
      <c r="K716" s="302">
        <f t="shared" ref="K716" si="387">I716-(I716*J716)</f>
        <v>0</v>
      </c>
      <c r="L716" s="303">
        <f t="shared" ref="L716" si="388">K716*H716</f>
        <v>0</v>
      </c>
      <c r="M716" s="218">
        <v>0</v>
      </c>
      <c r="N716" s="304">
        <f t="shared" ref="N716" si="389">L716+(L716*M716)</f>
        <v>0</v>
      </c>
      <c r="O716" s="295"/>
      <c r="Q716" s="653"/>
      <c r="R716" s="667">
        <f t="shared" si="371"/>
        <v>0</v>
      </c>
      <c r="T716" s="653"/>
      <c r="U716" s="667">
        <f t="shared" si="372"/>
        <v>0</v>
      </c>
      <c r="W716" s="653"/>
      <c r="X716" s="667">
        <f t="shared" si="373"/>
        <v>0</v>
      </c>
      <c r="Z716" s="653"/>
      <c r="AA716" s="667">
        <f t="shared" si="374"/>
        <v>0</v>
      </c>
    </row>
    <row r="717" spans="2:27" s="329" customFormat="1" ht="17.25" customHeight="1">
      <c r="B717" s="474"/>
      <c r="C717" s="481" t="s">
        <v>1477</v>
      </c>
      <c r="D717" s="634"/>
      <c r="E717" s="471"/>
      <c r="F717" s="472"/>
      <c r="G717" s="473"/>
      <c r="H717" s="506"/>
      <c r="I717" s="475"/>
      <c r="J717" s="476"/>
      <c r="K717" s="477"/>
      <c r="L717" s="478"/>
      <c r="M717" s="479"/>
      <c r="N717" s="479"/>
      <c r="O717" s="480"/>
      <c r="Q717" s="809"/>
      <c r="S717" s="809"/>
      <c r="U717" s="809"/>
      <c r="W717" s="809"/>
    </row>
    <row r="718" spans="2:27" ht="17.25" customHeight="1">
      <c r="B718" s="142" t="s">
        <v>542</v>
      </c>
      <c r="C718" s="122"/>
      <c r="D718" s="143"/>
      <c r="E718" s="143"/>
      <c r="F718" s="122"/>
      <c r="G718" s="122"/>
      <c r="H718" s="468">
        <f>SUM(H699:H717)</f>
        <v>0</v>
      </c>
      <c r="I718" s="459"/>
      <c r="J718" s="192"/>
      <c r="K718" s="192"/>
      <c r="L718" s="227">
        <f>SUM(L699:L717)</f>
        <v>0</v>
      </c>
      <c r="M718" s="170"/>
      <c r="N718" s="239">
        <f>SUM(N699:N717)</f>
        <v>0</v>
      </c>
      <c r="O718" s="145"/>
      <c r="Q718" s="809"/>
      <c r="S718" s="809"/>
      <c r="U718" s="809"/>
      <c r="W718" s="809"/>
      <c r="X718" s="329"/>
      <c r="Y718" s="329"/>
      <c r="Z718" s="329"/>
      <c r="AA718" s="329"/>
    </row>
    <row r="719" spans="2:27" ht="17.25" customHeight="1">
      <c r="B719" s="10"/>
      <c r="C719" s="111"/>
      <c r="D719" s="7"/>
      <c r="E719" s="7"/>
      <c r="F719" s="111"/>
      <c r="G719" s="111"/>
      <c r="H719" s="262"/>
      <c r="I719" s="461"/>
      <c r="J719" s="112"/>
      <c r="K719" s="112"/>
      <c r="L719" s="112"/>
      <c r="M719" s="160"/>
      <c r="N719" s="160"/>
      <c r="O719" s="111"/>
      <c r="Q719" s="809"/>
      <c r="S719" s="809"/>
      <c r="U719" s="809"/>
      <c r="W719" s="809"/>
      <c r="X719" s="329"/>
      <c r="Y719" s="329"/>
      <c r="Z719" s="329"/>
      <c r="AA719" s="329"/>
    </row>
    <row r="720" spans="2:27" ht="30" customHeight="1">
      <c r="B720" s="754" t="s">
        <v>543</v>
      </c>
      <c r="C720" s="754"/>
      <c r="D720" s="754"/>
      <c r="E720" s="754"/>
      <c r="F720" s="754"/>
      <c r="G720" s="754"/>
      <c r="H720" s="754"/>
      <c r="I720" s="754"/>
      <c r="J720" s="754"/>
      <c r="K720" s="754"/>
      <c r="L720" s="754"/>
      <c r="M720" s="754"/>
      <c r="N720" s="754"/>
      <c r="O720" s="754"/>
      <c r="Q720" s="809"/>
      <c r="S720" s="809"/>
      <c r="U720" s="809"/>
      <c r="W720" s="809"/>
      <c r="X720" s="329"/>
      <c r="Y720" s="329"/>
      <c r="Z720" s="329"/>
      <c r="AA720" s="329"/>
    </row>
    <row r="721" spans="2:27" s="22" customFormat="1" ht="30" customHeight="1">
      <c r="B721" s="105" t="s">
        <v>10</v>
      </c>
      <c r="C721" s="165" t="s">
        <v>11</v>
      </c>
      <c r="D721" s="165" t="s">
        <v>1756</v>
      </c>
      <c r="E721" s="165" t="s">
        <v>12</v>
      </c>
      <c r="F721" s="166" t="s">
        <v>13</v>
      </c>
      <c r="G721" s="165" t="s">
        <v>14</v>
      </c>
      <c r="H721" s="260" t="s">
        <v>15</v>
      </c>
      <c r="I721" s="458" t="s">
        <v>1480</v>
      </c>
      <c r="J721" s="177" t="s">
        <v>1461</v>
      </c>
      <c r="K721" s="177" t="s">
        <v>1462</v>
      </c>
      <c r="L721" s="177" t="s">
        <v>1463</v>
      </c>
      <c r="M721" s="221" t="s">
        <v>1479</v>
      </c>
      <c r="N721" s="221" t="s">
        <v>1481</v>
      </c>
      <c r="O721" s="165" t="s">
        <v>1478</v>
      </c>
      <c r="Q721" s="757" t="s">
        <v>1753</v>
      </c>
      <c r="R721" s="758"/>
      <c r="S721" s="344"/>
      <c r="T721" s="757" t="s">
        <v>1754</v>
      </c>
      <c r="U721" s="758"/>
      <c r="V721" s="344"/>
      <c r="W721" s="757" t="s">
        <v>1755</v>
      </c>
      <c r="X721" s="758"/>
      <c r="Y721" s="344"/>
      <c r="Z721" s="759" t="s">
        <v>1500</v>
      </c>
      <c r="AA721" s="760"/>
    </row>
    <row r="722" spans="2:27" ht="17.25" customHeight="1">
      <c r="B722" s="125">
        <v>9781916832817</v>
      </c>
      <c r="C722" s="360" t="s">
        <v>1846</v>
      </c>
      <c r="D722" s="139" t="s">
        <v>2028</v>
      </c>
      <c r="E722" s="361" t="s">
        <v>17</v>
      </c>
      <c r="F722" s="139" t="s">
        <v>26</v>
      </c>
      <c r="G722" s="139" t="s">
        <v>1847</v>
      </c>
      <c r="H722" s="463"/>
      <c r="I722" s="225">
        <v>17.95</v>
      </c>
      <c r="J722" s="216"/>
      <c r="K722" s="195">
        <f t="shared" ref="K722:K727" si="390">I722-(I722*J722)</f>
        <v>17.95</v>
      </c>
      <c r="L722" s="226">
        <f t="shared" ref="L722:L727" si="391">K722*H722</f>
        <v>0</v>
      </c>
      <c r="M722" s="218">
        <v>0</v>
      </c>
      <c r="N722" s="251">
        <f t="shared" ref="N722:N727" si="392">L722+(L722*M722)</f>
        <v>0</v>
      </c>
      <c r="O722" s="295"/>
      <c r="Q722" s="653"/>
      <c r="R722" s="667">
        <f t="shared" ref="R722:R732" si="393">IF(Q722="YES",$H722,0)</f>
        <v>0</v>
      </c>
      <c r="S722" s="329"/>
      <c r="T722" s="653"/>
      <c r="U722" s="667">
        <f t="shared" ref="U722:U732" si="394">IF(T722="YES",$H722,0)</f>
        <v>0</v>
      </c>
      <c r="W722" s="653"/>
      <c r="X722" s="667">
        <f t="shared" ref="X722:X732" si="395">IF(W722="YES",$H722,0)</f>
        <v>0</v>
      </c>
      <c r="Y722" s="329"/>
      <c r="Z722" s="653"/>
      <c r="AA722" s="667">
        <f t="shared" ref="AA722:AA732" si="396">IF(Z722="YES",$H722,0)</f>
        <v>0</v>
      </c>
    </row>
    <row r="723" spans="2:27" ht="17.25" customHeight="1">
      <c r="B723" s="125">
        <v>9781789275513</v>
      </c>
      <c r="C723" s="360" t="s">
        <v>2362</v>
      </c>
      <c r="D723" s="139" t="s">
        <v>1775</v>
      </c>
      <c r="E723" s="361" t="s">
        <v>17</v>
      </c>
      <c r="F723" s="139" t="s">
        <v>29</v>
      </c>
      <c r="G723" s="139" t="s">
        <v>1566</v>
      </c>
      <c r="H723" s="463"/>
      <c r="I723" s="225">
        <v>20.9</v>
      </c>
      <c r="J723" s="216"/>
      <c r="K723" s="195">
        <f t="shared" si="390"/>
        <v>20.9</v>
      </c>
      <c r="L723" s="226">
        <f t="shared" si="391"/>
        <v>0</v>
      </c>
      <c r="M723" s="218">
        <v>0</v>
      </c>
      <c r="N723" s="251">
        <f t="shared" si="392"/>
        <v>0</v>
      </c>
      <c r="O723" s="295"/>
      <c r="Q723" s="653"/>
      <c r="R723" s="667">
        <f t="shared" si="393"/>
        <v>0</v>
      </c>
      <c r="S723" s="329"/>
      <c r="T723" s="653"/>
      <c r="U723" s="667">
        <f t="shared" si="394"/>
        <v>0</v>
      </c>
      <c r="W723" s="653"/>
      <c r="X723" s="667">
        <f t="shared" si="395"/>
        <v>0</v>
      </c>
      <c r="Y723" s="329"/>
      <c r="Z723" s="653"/>
      <c r="AA723" s="667">
        <f t="shared" si="396"/>
        <v>0</v>
      </c>
    </row>
    <row r="724" spans="2:27" ht="17.25" customHeight="1">
      <c r="B724" s="125">
        <v>9781780908205</v>
      </c>
      <c r="C724" s="360" t="s">
        <v>2363</v>
      </c>
      <c r="D724" s="139" t="s">
        <v>1775</v>
      </c>
      <c r="E724" s="361" t="s">
        <v>17</v>
      </c>
      <c r="F724" s="139" t="s">
        <v>29</v>
      </c>
      <c r="G724" s="139" t="s">
        <v>544</v>
      </c>
      <c r="H724" s="463"/>
      <c r="I724" s="225">
        <v>18.5</v>
      </c>
      <c r="J724" s="216"/>
      <c r="K724" s="195">
        <f t="shared" si="390"/>
        <v>18.5</v>
      </c>
      <c r="L724" s="226">
        <f t="shared" si="391"/>
        <v>0</v>
      </c>
      <c r="M724" s="218">
        <v>0</v>
      </c>
      <c r="N724" s="251">
        <f t="shared" si="392"/>
        <v>0</v>
      </c>
      <c r="O724" s="295"/>
      <c r="Q724" s="653"/>
      <c r="R724" s="667">
        <f t="shared" si="393"/>
        <v>0</v>
      </c>
      <c r="S724" s="329"/>
      <c r="T724" s="653"/>
      <c r="U724" s="667">
        <f t="shared" si="394"/>
        <v>0</v>
      </c>
      <c r="W724" s="653"/>
      <c r="X724" s="667">
        <f t="shared" si="395"/>
        <v>0</v>
      </c>
      <c r="Y724" s="329"/>
      <c r="Z724" s="653"/>
      <c r="AA724" s="667">
        <f t="shared" si="396"/>
        <v>0</v>
      </c>
    </row>
    <row r="725" spans="2:27" ht="17.25" customHeight="1">
      <c r="B725" s="125">
        <v>9781789277951</v>
      </c>
      <c r="C725" s="360" t="s">
        <v>2364</v>
      </c>
      <c r="D725" s="139" t="s">
        <v>1775</v>
      </c>
      <c r="E725" s="361" t="s">
        <v>17</v>
      </c>
      <c r="F725" s="139" t="s">
        <v>29</v>
      </c>
      <c r="G725" s="139" t="s">
        <v>545</v>
      </c>
      <c r="H725" s="463"/>
      <c r="I725" s="225">
        <v>19.5</v>
      </c>
      <c r="J725" s="216"/>
      <c r="K725" s="195">
        <f t="shared" ref="K725" si="397">I725-(I725*J725)</f>
        <v>19.5</v>
      </c>
      <c r="L725" s="226">
        <f t="shared" ref="L725" si="398">K725*H725</f>
        <v>0</v>
      </c>
      <c r="M725" s="218">
        <v>0</v>
      </c>
      <c r="N725" s="251">
        <f t="shared" ref="N725" si="399">L725+(L725*M725)</f>
        <v>0</v>
      </c>
      <c r="O725" s="295"/>
      <c r="Q725" s="653"/>
      <c r="R725" s="667">
        <f t="shared" si="393"/>
        <v>0</v>
      </c>
      <c r="S725" s="329"/>
      <c r="T725" s="653"/>
      <c r="U725" s="667">
        <f t="shared" si="394"/>
        <v>0</v>
      </c>
      <c r="W725" s="653"/>
      <c r="X725" s="667">
        <f t="shared" si="395"/>
        <v>0</v>
      </c>
      <c r="Y725" s="329"/>
      <c r="Z725" s="653"/>
      <c r="AA725" s="667">
        <f t="shared" si="396"/>
        <v>0</v>
      </c>
    </row>
    <row r="726" spans="2:27" ht="17.25" customHeight="1">
      <c r="B726" s="125">
        <v>9780717195343</v>
      </c>
      <c r="C726" s="360" t="s">
        <v>546</v>
      </c>
      <c r="D726" s="139" t="s">
        <v>1775</v>
      </c>
      <c r="E726" s="361" t="s">
        <v>17</v>
      </c>
      <c r="F726" s="139" t="s">
        <v>37</v>
      </c>
      <c r="G726" s="139"/>
      <c r="H726" s="463"/>
      <c r="I726" s="225">
        <v>17.95</v>
      </c>
      <c r="J726" s="216"/>
      <c r="K726" s="195">
        <f t="shared" si="390"/>
        <v>17.95</v>
      </c>
      <c r="L726" s="226">
        <f t="shared" si="391"/>
        <v>0</v>
      </c>
      <c r="M726" s="218">
        <v>0</v>
      </c>
      <c r="N726" s="251">
        <f t="shared" si="392"/>
        <v>0</v>
      </c>
      <c r="O726" s="295"/>
      <c r="Q726" s="653"/>
      <c r="R726" s="667">
        <f t="shared" si="393"/>
        <v>0</v>
      </c>
      <c r="S726" s="329"/>
      <c r="T726" s="653"/>
      <c r="U726" s="667">
        <f t="shared" si="394"/>
        <v>0</v>
      </c>
      <c r="W726" s="653"/>
      <c r="X726" s="667">
        <f t="shared" si="395"/>
        <v>0</v>
      </c>
      <c r="Y726" s="329"/>
      <c r="Z726" s="653"/>
      <c r="AA726" s="667">
        <f t="shared" si="396"/>
        <v>0</v>
      </c>
    </row>
    <row r="727" spans="2:27" ht="17.25" customHeight="1">
      <c r="B727" s="125">
        <v>9781915486165</v>
      </c>
      <c r="C727" s="360" t="s">
        <v>547</v>
      </c>
      <c r="D727" s="139" t="s">
        <v>1775</v>
      </c>
      <c r="E727" s="361" t="s">
        <v>17</v>
      </c>
      <c r="F727" s="139" t="s">
        <v>41</v>
      </c>
      <c r="G727" s="139" t="s">
        <v>548</v>
      </c>
      <c r="H727" s="463"/>
      <c r="I727" s="225">
        <v>20.99</v>
      </c>
      <c r="J727" s="216"/>
      <c r="K727" s="195">
        <f t="shared" si="390"/>
        <v>20.99</v>
      </c>
      <c r="L727" s="226">
        <f t="shared" si="391"/>
        <v>0</v>
      </c>
      <c r="M727" s="218">
        <v>0</v>
      </c>
      <c r="N727" s="251">
        <f t="shared" si="392"/>
        <v>0</v>
      </c>
      <c r="O727" s="295"/>
      <c r="Q727" s="653"/>
      <c r="R727" s="667">
        <f t="shared" si="393"/>
        <v>0</v>
      </c>
      <c r="S727" s="329"/>
      <c r="T727" s="653"/>
      <c r="U727" s="667">
        <f t="shared" si="394"/>
        <v>0</v>
      </c>
      <c r="W727" s="653"/>
      <c r="X727" s="667">
        <f t="shared" si="395"/>
        <v>0</v>
      </c>
      <c r="Y727" s="329"/>
      <c r="Z727" s="653"/>
      <c r="AA727" s="667">
        <f t="shared" si="396"/>
        <v>0</v>
      </c>
    </row>
    <row r="728" spans="2:27" s="329" customFormat="1" ht="17.25" customHeight="1">
      <c r="B728" s="86"/>
      <c r="C728" s="131" t="s">
        <v>189</v>
      </c>
      <c r="D728" s="131"/>
      <c r="E728" s="129"/>
      <c r="F728" s="85"/>
      <c r="G728" s="85"/>
      <c r="H728" s="463"/>
      <c r="I728" s="222"/>
      <c r="J728" s="216"/>
      <c r="K728" s="302">
        <f>I728-(I728*J728)</f>
        <v>0</v>
      </c>
      <c r="L728" s="303">
        <f>K728*H728</f>
        <v>0</v>
      </c>
      <c r="M728" s="218">
        <v>0</v>
      </c>
      <c r="N728" s="304">
        <f>L728+(L728*M728)</f>
        <v>0</v>
      </c>
      <c r="O728" s="295"/>
      <c r="Q728" s="653"/>
      <c r="R728" s="667">
        <f t="shared" si="393"/>
        <v>0</v>
      </c>
      <c r="T728" s="653"/>
      <c r="U728" s="667">
        <f t="shared" si="394"/>
        <v>0</v>
      </c>
      <c r="W728" s="653"/>
      <c r="X728" s="667">
        <f t="shared" si="395"/>
        <v>0</v>
      </c>
      <c r="Z728" s="653"/>
      <c r="AA728" s="667">
        <f t="shared" si="396"/>
        <v>0</v>
      </c>
    </row>
    <row r="729" spans="2:27" s="329" customFormat="1" ht="17.25" customHeight="1">
      <c r="B729" s="117"/>
      <c r="C729" s="308"/>
      <c r="D729" s="131"/>
      <c r="E729" s="150"/>
      <c r="F729" s="84"/>
      <c r="G729" s="79"/>
      <c r="H729" s="463"/>
      <c r="I729" s="299"/>
      <c r="J729" s="216"/>
      <c r="K729" s="302">
        <f t="shared" ref="K729:K732" si="400">I729-(I729*J729)</f>
        <v>0</v>
      </c>
      <c r="L729" s="303">
        <f t="shared" ref="L729:L732" si="401">K729*H729</f>
        <v>0</v>
      </c>
      <c r="M729" s="218">
        <v>0</v>
      </c>
      <c r="N729" s="304">
        <f t="shared" ref="N729:N732" si="402">L729+(L729*M729)</f>
        <v>0</v>
      </c>
      <c r="O729" s="295"/>
      <c r="Q729" s="653"/>
      <c r="R729" s="667">
        <f t="shared" si="393"/>
        <v>0</v>
      </c>
      <c r="T729" s="653"/>
      <c r="U729" s="667">
        <f t="shared" si="394"/>
        <v>0</v>
      </c>
      <c r="W729" s="653"/>
      <c r="X729" s="667">
        <f t="shared" si="395"/>
        <v>0</v>
      </c>
      <c r="Z729" s="653"/>
      <c r="AA729" s="667">
        <f t="shared" si="396"/>
        <v>0</v>
      </c>
    </row>
    <row r="730" spans="2:27" s="329" customFormat="1" ht="17.25" customHeight="1">
      <c r="B730" s="117"/>
      <c r="C730" s="308"/>
      <c r="D730" s="131"/>
      <c r="E730" s="150"/>
      <c r="F730" s="84"/>
      <c r="G730" s="79"/>
      <c r="H730" s="463"/>
      <c r="I730" s="299"/>
      <c r="J730" s="216"/>
      <c r="K730" s="302">
        <f t="shared" si="400"/>
        <v>0</v>
      </c>
      <c r="L730" s="303">
        <f t="shared" si="401"/>
        <v>0</v>
      </c>
      <c r="M730" s="218">
        <v>0</v>
      </c>
      <c r="N730" s="304">
        <f t="shared" si="402"/>
        <v>0</v>
      </c>
      <c r="O730" s="295"/>
      <c r="Q730" s="653"/>
      <c r="R730" s="667">
        <f t="shared" si="393"/>
        <v>0</v>
      </c>
      <c r="T730" s="653"/>
      <c r="U730" s="667">
        <f t="shared" si="394"/>
        <v>0</v>
      </c>
      <c r="W730" s="653"/>
      <c r="X730" s="667">
        <f t="shared" si="395"/>
        <v>0</v>
      </c>
      <c r="Z730" s="653"/>
      <c r="AA730" s="667">
        <f t="shared" si="396"/>
        <v>0</v>
      </c>
    </row>
    <row r="731" spans="2:27" s="329" customFormat="1" ht="17.25" customHeight="1">
      <c r="B731" s="117"/>
      <c r="C731" s="308"/>
      <c r="D731" s="131"/>
      <c r="E731" s="150"/>
      <c r="F731" s="84"/>
      <c r="G731" s="79"/>
      <c r="H731" s="463"/>
      <c r="I731" s="299"/>
      <c r="J731" s="216"/>
      <c r="K731" s="302">
        <f t="shared" si="400"/>
        <v>0</v>
      </c>
      <c r="L731" s="303">
        <f t="shared" si="401"/>
        <v>0</v>
      </c>
      <c r="M731" s="218">
        <v>0</v>
      </c>
      <c r="N731" s="453">
        <f t="shared" si="402"/>
        <v>0</v>
      </c>
      <c r="O731" s="295"/>
      <c r="Q731" s="653"/>
      <c r="R731" s="667">
        <f t="shared" si="393"/>
        <v>0</v>
      </c>
      <c r="T731" s="653"/>
      <c r="U731" s="667">
        <f t="shared" si="394"/>
        <v>0</v>
      </c>
      <c r="W731" s="653"/>
      <c r="X731" s="667">
        <f t="shared" si="395"/>
        <v>0</v>
      </c>
      <c r="Z731" s="653"/>
      <c r="AA731" s="667">
        <f t="shared" si="396"/>
        <v>0</v>
      </c>
    </row>
    <row r="732" spans="2:27" s="329" customFormat="1" ht="17.25" customHeight="1">
      <c r="B732" s="117"/>
      <c r="C732" s="308"/>
      <c r="D732" s="131"/>
      <c r="E732" s="150"/>
      <c r="F732" s="84"/>
      <c r="G732" s="79"/>
      <c r="H732" s="463"/>
      <c r="I732" s="299"/>
      <c r="J732" s="216"/>
      <c r="K732" s="302">
        <f t="shared" si="400"/>
        <v>0</v>
      </c>
      <c r="L732" s="303">
        <f t="shared" si="401"/>
        <v>0</v>
      </c>
      <c r="M732" s="218">
        <v>0</v>
      </c>
      <c r="N732" s="305">
        <f t="shared" si="402"/>
        <v>0</v>
      </c>
      <c r="O732" s="295"/>
      <c r="Q732" s="653"/>
      <c r="R732" s="667">
        <f t="shared" si="393"/>
        <v>0</v>
      </c>
      <c r="T732" s="653"/>
      <c r="U732" s="667">
        <f t="shared" si="394"/>
        <v>0</v>
      </c>
      <c r="W732" s="653"/>
      <c r="X732" s="667">
        <f t="shared" si="395"/>
        <v>0</v>
      </c>
      <c r="Z732" s="653"/>
      <c r="AA732" s="667">
        <f t="shared" si="396"/>
        <v>0</v>
      </c>
    </row>
    <row r="733" spans="2:27" s="329" customFormat="1" ht="17.25" customHeight="1">
      <c r="B733" s="474"/>
      <c r="C733" s="481" t="s">
        <v>1477</v>
      </c>
      <c r="D733" s="634"/>
      <c r="E733" s="471"/>
      <c r="F733" s="472"/>
      <c r="G733" s="473"/>
      <c r="H733" s="506"/>
      <c r="I733" s="475"/>
      <c r="J733" s="476"/>
      <c r="K733" s="477"/>
      <c r="L733" s="478"/>
      <c r="M733" s="479"/>
      <c r="N733" s="479"/>
      <c r="O733" s="480"/>
      <c r="Q733" s="809"/>
      <c r="S733" s="809"/>
      <c r="U733" s="809"/>
      <c r="W733" s="809"/>
    </row>
    <row r="734" spans="2:27" ht="17.25" customHeight="1">
      <c r="B734" s="142" t="s">
        <v>549</v>
      </c>
      <c r="C734" s="122"/>
      <c r="D734" s="143"/>
      <c r="E734" s="143"/>
      <c r="F734" s="122"/>
      <c r="G734" s="122"/>
      <c r="H734" s="468">
        <f>SUM(H722:H733)</f>
        <v>0</v>
      </c>
      <c r="I734" s="459"/>
      <c r="J734" s="192"/>
      <c r="K734" s="192"/>
      <c r="L734" s="227">
        <f>SUM(L722:L733)</f>
        <v>0</v>
      </c>
      <c r="M734" s="170"/>
      <c r="N734" s="239">
        <f>SUM(N722:N733)</f>
        <v>0</v>
      </c>
      <c r="O734" s="145"/>
      <c r="Q734" s="809"/>
      <c r="S734" s="809"/>
      <c r="U734" s="809"/>
      <c r="W734" s="809"/>
      <c r="X734" s="329"/>
      <c r="Y734" s="329"/>
      <c r="Z734" s="329"/>
      <c r="AA734" s="329"/>
    </row>
    <row r="735" spans="2:27" ht="17.25" customHeight="1">
      <c r="B735" s="5"/>
      <c r="C735" s="6"/>
      <c r="D735" s="6"/>
      <c r="E735" s="2"/>
      <c r="F735" s="37"/>
      <c r="G735" s="37"/>
      <c r="H735" s="263"/>
      <c r="M735" s="162"/>
      <c r="N735" s="162"/>
      <c r="O735" s="37"/>
      <c r="Q735" s="809"/>
      <c r="S735" s="809"/>
      <c r="U735" s="809"/>
      <c r="W735" s="809"/>
      <c r="X735" s="329"/>
      <c r="Y735" s="329"/>
      <c r="Z735" s="329"/>
      <c r="AA735" s="329"/>
    </row>
    <row r="736" spans="2:27" ht="30" customHeight="1">
      <c r="B736" s="754" t="s">
        <v>550</v>
      </c>
      <c r="C736" s="754"/>
      <c r="D736" s="754"/>
      <c r="E736" s="754"/>
      <c r="F736" s="754"/>
      <c r="G736" s="754"/>
      <c r="H736" s="754"/>
      <c r="I736" s="754"/>
      <c r="J736" s="754"/>
      <c r="K736" s="754"/>
      <c r="L736" s="754"/>
      <c r="M736" s="754"/>
      <c r="N736" s="754"/>
      <c r="O736" s="754"/>
      <c r="Q736" s="809"/>
      <c r="S736" s="809"/>
      <c r="U736" s="809"/>
      <c r="W736" s="809"/>
      <c r="X736" s="329"/>
      <c r="Y736" s="329"/>
      <c r="Z736" s="329"/>
      <c r="AA736" s="329"/>
    </row>
    <row r="737" spans="2:27" s="22" customFormat="1" ht="30" customHeight="1">
      <c r="B737" s="105" t="s">
        <v>10</v>
      </c>
      <c r="C737" s="165" t="s">
        <v>11</v>
      </c>
      <c r="D737" s="165" t="s">
        <v>1756</v>
      </c>
      <c r="E737" s="165" t="s">
        <v>12</v>
      </c>
      <c r="F737" s="166" t="s">
        <v>13</v>
      </c>
      <c r="G737" s="165" t="s">
        <v>14</v>
      </c>
      <c r="H737" s="260" t="s">
        <v>15</v>
      </c>
      <c r="I737" s="458" t="s">
        <v>1480</v>
      </c>
      <c r="J737" s="177" t="s">
        <v>1461</v>
      </c>
      <c r="K737" s="177" t="s">
        <v>1462</v>
      </c>
      <c r="L737" s="177" t="s">
        <v>1463</v>
      </c>
      <c r="M737" s="221" t="s">
        <v>1479</v>
      </c>
      <c r="N737" s="221" t="s">
        <v>1481</v>
      </c>
      <c r="O737" s="165" t="s">
        <v>1478</v>
      </c>
      <c r="Q737" s="757" t="s">
        <v>1753</v>
      </c>
      <c r="R737" s="758"/>
      <c r="S737" s="344"/>
      <c r="T737" s="757" t="s">
        <v>1754</v>
      </c>
      <c r="U737" s="758"/>
      <c r="V737" s="344"/>
      <c r="W737" s="757" t="s">
        <v>1755</v>
      </c>
      <c r="X737" s="758"/>
      <c r="Y737" s="344"/>
      <c r="Z737" s="759" t="s">
        <v>1500</v>
      </c>
      <c r="AA737" s="760"/>
    </row>
    <row r="738" spans="2:27" ht="17.25" customHeight="1">
      <c r="B738" s="125">
        <v>9781845360603</v>
      </c>
      <c r="C738" s="97" t="s">
        <v>1717</v>
      </c>
      <c r="D738" s="638" t="s">
        <v>1776</v>
      </c>
      <c r="E738" s="361" t="s">
        <v>25</v>
      </c>
      <c r="F738" s="59" t="s">
        <v>54</v>
      </c>
      <c r="G738" s="139" t="s">
        <v>567</v>
      </c>
      <c r="H738" s="464"/>
      <c r="I738" s="225">
        <v>9.5</v>
      </c>
      <c r="J738" s="216"/>
      <c r="K738" s="195">
        <f t="shared" ref="K738:K745" si="403">I738-(I738*J738)</f>
        <v>9.5</v>
      </c>
      <c r="L738" s="226">
        <f t="shared" ref="L738:L745" si="404">K738*H738</f>
        <v>0</v>
      </c>
      <c r="M738" s="218">
        <v>0</v>
      </c>
      <c r="N738" s="251">
        <f t="shared" ref="N738:N745" si="405">L738+(L738*M738)</f>
        <v>0</v>
      </c>
      <c r="O738" s="295"/>
      <c r="Q738" s="653"/>
      <c r="R738" s="667">
        <f t="shared" ref="R738:R762" si="406">IF(Q738="YES",$H738,0)</f>
        <v>0</v>
      </c>
      <c r="S738" s="329"/>
      <c r="T738" s="653"/>
      <c r="U738" s="667">
        <f t="shared" ref="U738:U762" si="407">IF(T738="YES",$H738,0)</f>
        <v>0</v>
      </c>
      <c r="W738" s="653"/>
      <c r="X738" s="667">
        <f t="shared" ref="X738:X762" si="408">IF(W738="YES",$H738,0)</f>
        <v>0</v>
      </c>
      <c r="Y738" s="329"/>
      <c r="Z738" s="653"/>
      <c r="AA738" s="667">
        <f t="shared" ref="AA738:AA762" si="409">IF(Z738="YES",$H738,0)</f>
        <v>0</v>
      </c>
    </row>
    <row r="739" spans="2:27" ht="17.25" customHeight="1">
      <c r="B739" s="125">
        <v>9781802301700</v>
      </c>
      <c r="C739" s="97" t="s">
        <v>1718</v>
      </c>
      <c r="D739" s="638" t="s">
        <v>1776</v>
      </c>
      <c r="E739" s="361" t="s">
        <v>17</v>
      </c>
      <c r="F739" s="59" t="s">
        <v>54</v>
      </c>
      <c r="G739" s="139" t="s">
        <v>564</v>
      </c>
      <c r="H739" s="464"/>
      <c r="I739" s="225">
        <v>34.950000000000003</v>
      </c>
      <c r="J739" s="216"/>
      <c r="K739" s="195">
        <f t="shared" si="403"/>
        <v>34.950000000000003</v>
      </c>
      <c r="L739" s="226">
        <f t="shared" si="404"/>
        <v>0</v>
      </c>
      <c r="M739" s="218">
        <v>0</v>
      </c>
      <c r="N739" s="251">
        <f t="shared" si="405"/>
        <v>0</v>
      </c>
      <c r="O739" s="295"/>
      <c r="Q739" s="653"/>
      <c r="R739" s="667">
        <f t="shared" si="406"/>
        <v>0</v>
      </c>
      <c r="S739" s="329"/>
      <c r="T739" s="653"/>
      <c r="U739" s="667">
        <f t="shared" si="407"/>
        <v>0</v>
      </c>
      <c r="W739" s="653"/>
      <c r="X739" s="667">
        <f t="shared" si="408"/>
        <v>0</v>
      </c>
      <c r="Y739" s="329"/>
      <c r="Z739" s="653"/>
      <c r="AA739" s="667">
        <f t="shared" si="409"/>
        <v>0</v>
      </c>
    </row>
    <row r="740" spans="2:27" ht="17.25" customHeight="1">
      <c r="B740" s="125">
        <v>9781802301373</v>
      </c>
      <c r="C740" s="97" t="s">
        <v>1719</v>
      </c>
      <c r="D740" s="638" t="s">
        <v>1776</v>
      </c>
      <c r="E740" s="361" t="s">
        <v>25</v>
      </c>
      <c r="F740" s="59" t="s">
        <v>54</v>
      </c>
      <c r="G740" s="139" t="s">
        <v>1516</v>
      </c>
      <c r="H740" s="464"/>
      <c r="I740" s="225">
        <v>14.5</v>
      </c>
      <c r="J740" s="216"/>
      <c r="K740" s="195">
        <f t="shared" si="403"/>
        <v>14.5</v>
      </c>
      <c r="L740" s="226">
        <f t="shared" si="404"/>
        <v>0</v>
      </c>
      <c r="M740" s="218">
        <v>0</v>
      </c>
      <c r="N740" s="251">
        <f t="shared" si="405"/>
        <v>0</v>
      </c>
      <c r="O740" s="295"/>
      <c r="Q740" s="653"/>
      <c r="R740" s="667">
        <f t="shared" si="406"/>
        <v>0</v>
      </c>
      <c r="S740" s="329"/>
      <c r="T740" s="653"/>
      <c r="U740" s="667">
        <f t="shared" si="407"/>
        <v>0</v>
      </c>
      <c r="W740" s="653"/>
      <c r="X740" s="667">
        <f t="shared" si="408"/>
        <v>0</v>
      </c>
      <c r="Y740" s="329"/>
      <c r="Z740" s="653"/>
      <c r="AA740" s="667">
        <f t="shared" si="409"/>
        <v>0</v>
      </c>
    </row>
    <row r="741" spans="2:27" ht="17.25" customHeight="1">
      <c r="B741" s="125"/>
      <c r="C741" s="97" t="s">
        <v>1720</v>
      </c>
      <c r="D741" s="638" t="s">
        <v>1776</v>
      </c>
      <c r="E741" s="361" t="s">
        <v>17</v>
      </c>
      <c r="F741" s="59" t="s">
        <v>54</v>
      </c>
      <c r="G741" s="139" t="s">
        <v>1517</v>
      </c>
      <c r="H741" s="464"/>
      <c r="I741" s="225">
        <v>27.5</v>
      </c>
      <c r="J741" s="216"/>
      <c r="K741" s="195">
        <f t="shared" si="403"/>
        <v>27.5</v>
      </c>
      <c r="L741" s="226">
        <f t="shared" si="404"/>
        <v>0</v>
      </c>
      <c r="M741" s="218">
        <v>0</v>
      </c>
      <c r="N741" s="251">
        <f t="shared" si="405"/>
        <v>0</v>
      </c>
      <c r="O741" s="295"/>
      <c r="Q741" s="653"/>
      <c r="R741" s="667">
        <f t="shared" si="406"/>
        <v>0</v>
      </c>
      <c r="S741" s="329"/>
      <c r="T741" s="653"/>
      <c r="U741" s="667">
        <f t="shared" si="407"/>
        <v>0</v>
      </c>
      <c r="W741" s="653"/>
      <c r="X741" s="667">
        <f t="shared" si="408"/>
        <v>0</v>
      </c>
      <c r="Y741" s="329"/>
      <c r="Z741" s="653"/>
      <c r="AA741" s="667">
        <f t="shared" si="409"/>
        <v>0</v>
      </c>
    </row>
    <row r="742" spans="2:27" ht="17.25" customHeight="1">
      <c r="B742" s="125">
        <v>9781845368395</v>
      </c>
      <c r="C742" s="97" t="s">
        <v>1721</v>
      </c>
      <c r="D742" s="638" t="s">
        <v>1776</v>
      </c>
      <c r="E742" s="361" t="s">
        <v>17</v>
      </c>
      <c r="F742" s="59" t="s">
        <v>54</v>
      </c>
      <c r="G742" s="139" t="s">
        <v>558</v>
      </c>
      <c r="H742" s="464"/>
      <c r="I742" s="225">
        <v>34.950000000000003</v>
      </c>
      <c r="J742" s="216"/>
      <c r="K742" s="195">
        <f t="shared" si="403"/>
        <v>34.950000000000003</v>
      </c>
      <c r="L742" s="226">
        <f t="shared" si="404"/>
        <v>0</v>
      </c>
      <c r="M742" s="218">
        <v>0</v>
      </c>
      <c r="N742" s="251">
        <f t="shared" si="405"/>
        <v>0</v>
      </c>
      <c r="O742" s="295"/>
      <c r="Q742" s="653"/>
      <c r="R742" s="667">
        <f t="shared" si="406"/>
        <v>0</v>
      </c>
      <c r="S742" s="329"/>
      <c r="T742" s="653"/>
      <c r="U742" s="667">
        <f t="shared" si="407"/>
        <v>0</v>
      </c>
      <c r="W742" s="653"/>
      <c r="X742" s="667">
        <f t="shared" si="408"/>
        <v>0</v>
      </c>
      <c r="Y742" s="329"/>
      <c r="Z742" s="653"/>
      <c r="AA742" s="667">
        <f t="shared" si="409"/>
        <v>0</v>
      </c>
    </row>
    <row r="743" spans="2:27" ht="17.25" customHeight="1">
      <c r="B743" s="125">
        <v>9781845368654</v>
      </c>
      <c r="C743" s="97" t="s">
        <v>1722</v>
      </c>
      <c r="D743" s="638" t="s">
        <v>1776</v>
      </c>
      <c r="E743" s="361" t="s">
        <v>25</v>
      </c>
      <c r="F743" s="59" t="s">
        <v>54</v>
      </c>
      <c r="G743" s="139" t="s">
        <v>559</v>
      </c>
      <c r="H743" s="464"/>
      <c r="I743" s="225">
        <v>14.5</v>
      </c>
      <c r="J743" s="216"/>
      <c r="K743" s="195">
        <f t="shared" si="403"/>
        <v>14.5</v>
      </c>
      <c r="L743" s="226">
        <f t="shared" si="404"/>
        <v>0</v>
      </c>
      <c r="M743" s="218">
        <v>0</v>
      </c>
      <c r="N743" s="251">
        <f t="shared" si="405"/>
        <v>0</v>
      </c>
      <c r="O743" s="295"/>
      <c r="Q743" s="653"/>
      <c r="R743" s="667">
        <f t="shared" si="406"/>
        <v>0</v>
      </c>
      <c r="S743" s="329"/>
      <c r="T743" s="653"/>
      <c r="U743" s="667">
        <f t="shared" si="407"/>
        <v>0</v>
      </c>
      <c r="W743" s="653"/>
      <c r="X743" s="667">
        <f t="shared" si="408"/>
        <v>0</v>
      </c>
      <c r="Y743" s="329"/>
      <c r="Z743" s="653"/>
      <c r="AA743" s="667">
        <f t="shared" si="409"/>
        <v>0</v>
      </c>
    </row>
    <row r="744" spans="2:27" ht="17.25" customHeight="1">
      <c r="B744" s="125"/>
      <c r="C744" s="359" t="s">
        <v>1723</v>
      </c>
      <c r="D744" s="638" t="s">
        <v>1776</v>
      </c>
      <c r="E744" s="361" t="s">
        <v>17</v>
      </c>
      <c r="F744" s="59" t="s">
        <v>54</v>
      </c>
      <c r="G744" s="139" t="s">
        <v>560</v>
      </c>
      <c r="H744" s="464"/>
      <c r="I744" s="225">
        <v>27.5</v>
      </c>
      <c r="J744" s="216"/>
      <c r="K744" s="195">
        <f t="shared" si="403"/>
        <v>27.5</v>
      </c>
      <c r="L744" s="226">
        <f t="shared" si="404"/>
        <v>0</v>
      </c>
      <c r="M744" s="218">
        <v>0</v>
      </c>
      <c r="N744" s="251">
        <f t="shared" si="405"/>
        <v>0</v>
      </c>
      <c r="O744" s="295"/>
      <c r="Q744" s="653"/>
      <c r="R744" s="667">
        <f t="shared" si="406"/>
        <v>0</v>
      </c>
      <c r="S744" s="329"/>
      <c r="T744" s="653"/>
      <c r="U744" s="667">
        <f t="shared" si="407"/>
        <v>0</v>
      </c>
      <c r="W744" s="653"/>
      <c r="X744" s="667">
        <f t="shared" si="408"/>
        <v>0</v>
      </c>
      <c r="Y744" s="329"/>
      <c r="Z744" s="653"/>
      <c r="AA744" s="667">
        <f t="shared" si="409"/>
        <v>0</v>
      </c>
    </row>
    <row r="745" spans="2:27" ht="17.25" customHeight="1">
      <c r="B745" s="125">
        <v>9781845369651</v>
      </c>
      <c r="C745" s="360" t="s">
        <v>1724</v>
      </c>
      <c r="D745" s="638" t="s">
        <v>1776</v>
      </c>
      <c r="E745" s="361" t="s">
        <v>17</v>
      </c>
      <c r="F745" s="520" t="s">
        <v>54</v>
      </c>
      <c r="G745" s="139" t="s">
        <v>561</v>
      </c>
      <c r="H745" s="464"/>
      <c r="I745" s="225">
        <v>34.950000000000003</v>
      </c>
      <c r="J745" s="216"/>
      <c r="K745" s="195">
        <f t="shared" si="403"/>
        <v>34.950000000000003</v>
      </c>
      <c r="L745" s="226">
        <f t="shared" si="404"/>
        <v>0</v>
      </c>
      <c r="M745" s="218">
        <v>0</v>
      </c>
      <c r="N745" s="251">
        <f t="shared" si="405"/>
        <v>0</v>
      </c>
      <c r="O745" s="295"/>
      <c r="Q745" s="653"/>
      <c r="R745" s="667">
        <f t="shared" si="406"/>
        <v>0</v>
      </c>
      <c r="S745" s="329"/>
      <c r="T745" s="653"/>
      <c r="U745" s="667">
        <f t="shared" si="407"/>
        <v>0</v>
      </c>
      <c r="W745" s="653"/>
      <c r="X745" s="667">
        <f t="shared" si="408"/>
        <v>0</v>
      </c>
      <c r="Y745" s="329"/>
      <c r="Z745" s="653"/>
      <c r="AA745" s="667">
        <f t="shared" si="409"/>
        <v>0</v>
      </c>
    </row>
    <row r="746" spans="2:27" ht="17.25" customHeight="1">
      <c r="B746" s="125">
        <v>9781845369668</v>
      </c>
      <c r="C746" s="360" t="s">
        <v>1725</v>
      </c>
      <c r="D746" s="638" t="s">
        <v>1776</v>
      </c>
      <c r="E746" s="361" t="s">
        <v>25</v>
      </c>
      <c r="F746" s="520" t="s">
        <v>54</v>
      </c>
      <c r="G746" s="139" t="s">
        <v>562</v>
      </c>
      <c r="H746" s="464"/>
      <c r="I746" s="225">
        <v>14.5</v>
      </c>
      <c r="J746" s="216"/>
      <c r="K746" s="195">
        <f t="shared" ref="K746:K747" si="410">I746-(I746*J746)</f>
        <v>14.5</v>
      </c>
      <c r="L746" s="226">
        <f t="shared" ref="L746:L747" si="411">K746*H746</f>
        <v>0</v>
      </c>
      <c r="M746" s="218">
        <v>0</v>
      </c>
      <c r="N746" s="251">
        <f t="shared" ref="N746:N747" si="412">L746+(L746*M746)</f>
        <v>0</v>
      </c>
      <c r="O746" s="295"/>
      <c r="Q746" s="653"/>
      <c r="R746" s="667">
        <f t="shared" si="406"/>
        <v>0</v>
      </c>
      <c r="S746" s="329"/>
      <c r="T746" s="653"/>
      <c r="U746" s="667">
        <f t="shared" si="407"/>
        <v>0</v>
      </c>
      <c r="W746" s="653"/>
      <c r="X746" s="667">
        <f t="shared" si="408"/>
        <v>0</v>
      </c>
      <c r="Y746" s="329"/>
      <c r="Z746" s="653"/>
      <c r="AA746" s="667">
        <f t="shared" si="409"/>
        <v>0</v>
      </c>
    </row>
    <row r="747" spans="2:27" ht="17.25" customHeight="1">
      <c r="B747" s="125"/>
      <c r="C747" s="360" t="s">
        <v>1726</v>
      </c>
      <c r="D747" s="638" t="s">
        <v>1776</v>
      </c>
      <c r="E747" s="361" t="s">
        <v>17</v>
      </c>
      <c r="F747" s="520" t="s">
        <v>54</v>
      </c>
      <c r="G747" s="139" t="s">
        <v>563</v>
      </c>
      <c r="H747" s="464"/>
      <c r="I747" s="225">
        <v>27.5</v>
      </c>
      <c r="J747" s="216"/>
      <c r="K747" s="195">
        <f t="shared" si="410"/>
        <v>27.5</v>
      </c>
      <c r="L747" s="226">
        <f t="shared" si="411"/>
        <v>0</v>
      </c>
      <c r="M747" s="218">
        <v>0</v>
      </c>
      <c r="N747" s="251">
        <f t="shared" si="412"/>
        <v>0</v>
      </c>
      <c r="O747" s="295"/>
      <c r="Q747" s="653"/>
      <c r="R747" s="667">
        <f t="shared" si="406"/>
        <v>0</v>
      </c>
      <c r="S747" s="329"/>
      <c r="T747" s="653"/>
      <c r="U747" s="667">
        <f t="shared" si="407"/>
        <v>0</v>
      </c>
      <c r="W747" s="653"/>
      <c r="X747" s="667">
        <f t="shared" si="408"/>
        <v>0</v>
      </c>
      <c r="Y747" s="329"/>
      <c r="Z747" s="653"/>
      <c r="AA747" s="667">
        <f t="shared" si="409"/>
        <v>0</v>
      </c>
    </row>
    <row r="748" spans="2:27" ht="17.25" customHeight="1">
      <c r="B748" s="391">
        <v>9781917280860</v>
      </c>
      <c r="C748" s="367" t="s">
        <v>2029</v>
      </c>
      <c r="D748" s="638" t="s">
        <v>2030</v>
      </c>
      <c r="E748" s="368" t="s">
        <v>17</v>
      </c>
      <c r="F748" s="524" t="s">
        <v>26</v>
      </c>
      <c r="G748" s="370" t="s">
        <v>2031</v>
      </c>
      <c r="H748" s="464"/>
      <c r="I748" s="223">
        <v>32.950000000000003</v>
      </c>
      <c r="J748" s="216"/>
      <c r="K748" s="195">
        <f t="shared" ref="K748:K758" si="413">I748-(I748*J748)</f>
        <v>32.950000000000003</v>
      </c>
      <c r="L748" s="226">
        <f t="shared" ref="L748:L758" si="414">K748*H748</f>
        <v>0</v>
      </c>
      <c r="M748" s="218">
        <v>0</v>
      </c>
      <c r="N748" s="251">
        <f t="shared" ref="N748:N758" si="415">L748+(L748*M748)</f>
        <v>0</v>
      </c>
      <c r="O748" s="295"/>
      <c r="Q748" s="653"/>
      <c r="R748" s="667">
        <f t="shared" si="406"/>
        <v>0</v>
      </c>
      <c r="S748" s="329"/>
      <c r="T748" s="653"/>
      <c r="U748" s="667">
        <f t="shared" si="407"/>
        <v>0</v>
      </c>
      <c r="W748" s="653"/>
      <c r="X748" s="667">
        <f t="shared" si="408"/>
        <v>0</v>
      </c>
      <c r="Y748" s="329"/>
      <c r="Z748" s="653"/>
      <c r="AA748" s="667">
        <f t="shared" si="409"/>
        <v>0</v>
      </c>
    </row>
    <row r="749" spans="2:27" ht="17.25" customHeight="1">
      <c r="B749" s="391">
        <v>9781917280877</v>
      </c>
      <c r="C749" s="367" t="s">
        <v>2032</v>
      </c>
      <c r="D749" s="638" t="s">
        <v>2030</v>
      </c>
      <c r="E749" s="368" t="s">
        <v>25</v>
      </c>
      <c r="F749" s="524" t="s">
        <v>26</v>
      </c>
      <c r="G749" s="370" t="s">
        <v>2033</v>
      </c>
      <c r="H749" s="464"/>
      <c r="I749" s="223">
        <v>10.95</v>
      </c>
      <c r="J749" s="216"/>
      <c r="K749" s="195">
        <f t="shared" si="413"/>
        <v>10.95</v>
      </c>
      <c r="L749" s="226">
        <f t="shared" si="414"/>
        <v>0</v>
      </c>
      <c r="M749" s="218">
        <v>0</v>
      </c>
      <c r="N749" s="251">
        <f t="shared" si="415"/>
        <v>0</v>
      </c>
      <c r="O749" s="295"/>
      <c r="Q749" s="653"/>
      <c r="R749" s="667">
        <f t="shared" si="406"/>
        <v>0</v>
      </c>
      <c r="S749" s="329"/>
      <c r="T749" s="653"/>
      <c r="U749" s="667">
        <f t="shared" si="407"/>
        <v>0</v>
      </c>
      <c r="W749" s="653"/>
      <c r="X749" s="667">
        <f t="shared" si="408"/>
        <v>0</v>
      </c>
      <c r="Y749" s="329"/>
      <c r="Z749" s="653"/>
      <c r="AA749" s="667">
        <f t="shared" si="409"/>
        <v>0</v>
      </c>
    </row>
    <row r="750" spans="2:27" ht="17.25" customHeight="1">
      <c r="B750" s="132">
        <v>9781917848534</v>
      </c>
      <c r="C750" s="90" t="s">
        <v>565</v>
      </c>
      <c r="D750" s="638" t="s">
        <v>1776</v>
      </c>
      <c r="E750" s="368" t="s">
        <v>25</v>
      </c>
      <c r="F750" s="524" t="s">
        <v>26</v>
      </c>
      <c r="G750" s="370" t="s">
        <v>566</v>
      </c>
      <c r="H750" s="464"/>
      <c r="I750" s="223">
        <v>9.5</v>
      </c>
      <c r="J750" s="216"/>
      <c r="K750" s="195">
        <f t="shared" si="413"/>
        <v>9.5</v>
      </c>
      <c r="L750" s="226">
        <f t="shared" si="414"/>
        <v>0</v>
      </c>
      <c r="M750" s="218">
        <v>0</v>
      </c>
      <c r="N750" s="251">
        <f t="shared" si="415"/>
        <v>0</v>
      </c>
      <c r="O750" s="295"/>
      <c r="Q750" s="653"/>
      <c r="R750" s="667">
        <f t="shared" si="406"/>
        <v>0</v>
      </c>
      <c r="S750" s="329"/>
      <c r="T750" s="653"/>
      <c r="U750" s="667">
        <f t="shared" si="407"/>
        <v>0</v>
      </c>
      <c r="W750" s="653"/>
      <c r="X750" s="667">
        <f t="shared" si="408"/>
        <v>0</v>
      </c>
      <c r="Y750" s="329"/>
      <c r="Z750" s="653"/>
      <c r="AA750" s="667">
        <f t="shared" si="409"/>
        <v>0</v>
      </c>
    </row>
    <row r="751" spans="2:27" ht="17.25" customHeight="1">
      <c r="B751" s="392">
        <v>9781789279931</v>
      </c>
      <c r="C751" s="360" t="s">
        <v>2365</v>
      </c>
      <c r="D751" s="638" t="s">
        <v>1776</v>
      </c>
      <c r="E751" s="361" t="s">
        <v>17</v>
      </c>
      <c r="F751" s="530" t="s">
        <v>29</v>
      </c>
      <c r="G751" s="139" t="s">
        <v>551</v>
      </c>
      <c r="H751" s="464"/>
      <c r="I751" s="225">
        <v>34</v>
      </c>
      <c r="J751" s="216"/>
      <c r="K751" s="195">
        <f t="shared" si="413"/>
        <v>34</v>
      </c>
      <c r="L751" s="226">
        <f t="shared" si="414"/>
        <v>0</v>
      </c>
      <c r="M751" s="218">
        <v>0</v>
      </c>
      <c r="N751" s="251">
        <f t="shared" si="415"/>
        <v>0</v>
      </c>
      <c r="O751" s="295"/>
      <c r="Q751" s="653"/>
      <c r="R751" s="667">
        <f t="shared" si="406"/>
        <v>0</v>
      </c>
      <c r="S751" s="329"/>
      <c r="T751" s="653"/>
      <c r="U751" s="667">
        <f t="shared" si="407"/>
        <v>0</v>
      </c>
      <c r="W751" s="653"/>
      <c r="X751" s="667">
        <f t="shared" si="408"/>
        <v>0</v>
      </c>
      <c r="Y751" s="329"/>
      <c r="Z751" s="653"/>
      <c r="AA751" s="667">
        <f t="shared" si="409"/>
        <v>0</v>
      </c>
    </row>
    <row r="752" spans="2:27" ht="17.25" customHeight="1">
      <c r="B752" s="125">
        <v>9780717195442</v>
      </c>
      <c r="C752" s="360" t="s">
        <v>552</v>
      </c>
      <c r="D752" s="638" t="s">
        <v>1776</v>
      </c>
      <c r="E752" s="361" t="s">
        <v>17</v>
      </c>
      <c r="F752" s="530" t="s">
        <v>37</v>
      </c>
      <c r="G752" s="139"/>
      <c r="H752" s="464"/>
      <c r="I752" s="225">
        <v>32.950000000000003</v>
      </c>
      <c r="J752" s="216"/>
      <c r="K752" s="195">
        <f t="shared" si="413"/>
        <v>32.950000000000003</v>
      </c>
      <c r="L752" s="226">
        <f t="shared" si="414"/>
        <v>0</v>
      </c>
      <c r="M752" s="218">
        <v>0</v>
      </c>
      <c r="N752" s="251">
        <f t="shared" si="415"/>
        <v>0</v>
      </c>
      <c r="O752" s="295"/>
      <c r="Q752" s="653"/>
      <c r="R752" s="667">
        <f t="shared" si="406"/>
        <v>0</v>
      </c>
      <c r="S752" s="329"/>
      <c r="T752" s="653"/>
      <c r="U752" s="667">
        <f t="shared" si="407"/>
        <v>0</v>
      </c>
      <c r="W752" s="653"/>
      <c r="X752" s="667">
        <f t="shared" si="408"/>
        <v>0</v>
      </c>
      <c r="Y752" s="329"/>
      <c r="Z752" s="653"/>
      <c r="AA752" s="667">
        <f t="shared" si="409"/>
        <v>0</v>
      </c>
    </row>
    <row r="753" spans="2:27" ht="17.25" customHeight="1">
      <c r="B753" s="125">
        <v>9780717195473</v>
      </c>
      <c r="C753" s="360" t="s">
        <v>553</v>
      </c>
      <c r="D753" s="638" t="s">
        <v>1776</v>
      </c>
      <c r="E753" s="361" t="s">
        <v>17</v>
      </c>
      <c r="F753" s="530" t="s">
        <v>37</v>
      </c>
      <c r="G753" s="139"/>
      <c r="H753" s="464"/>
      <c r="I753" s="225">
        <v>12.95</v>
      </c>
      <c r="J753" s="216"/>
      <c r="K753" s="195">
        <f t="shared" si="413"/>
        <v>12.95</v>
      </c>
      <c r="L753" s="226">
        <f t="shared" si="414"/>
        <v>0</v>
      </c>
      <c r="M753" s="218">
        <v>0</v>
      </c>
      <c r="N753" s="251">
        <f t="shared" si="415"/>
        <v>0</v>
      </c>
      <c r="O753" s="295"/>
      <c r="Q753" s="653"/>
      <c r="R753" s="667">
        <f t="shared" si="406"/>
        <v>0</v>
      </c>
      <c r="S753" s="329"/>
      <c r="T753" s="653"/>
      <c r="U753" s="667">
        <f t="shared" si="407"/>
        <v>0</v>
      </c>
      <c r="W753" s="653"/>
      <c r="X753" s="667">
        <f t="shared" si="408"/>
        <v>0</v>
      </c>
      <c r="Y753" s="329"/>
      <c r="Z753" s="653"/>
      <c r="AA753" s="667">
        <f t="shared" si="409"/>
        <v>0</v>
      </c>
    </row>
    <row r="754" spans="2:27" ht="17.25" customHeight="1">
      <c r="B754" s="382">
        <v>9780717194902</v>
      </c>
      <c r="C754" s="393" t="s">
        <v>568</v>
      </c>
      <c r="D754" s="638" t="s">
        <v>1776</v>
      </c>
      <c r="E754" s="384"/>
      <c r="F754" s="366" t="s">
        <v>37</v>
      </c>
      <c r="G754" s="385"/>
      <c r="H754" s="464"/>
      <c r="I754" s="386">
        <v>10.95</v>
      </c>
      <c r="J754" s="216"/>
      <c r="K754" s="195">
        <f t="shared" si="413"/>
        <v>10.95</v>
      </c>
      <c r="L754" s="226">
        <f t="shared" si="414"/>
        <v>0</v>
      </c>
      <c r="M754" s="218">
        <v>0</v>
      </c>
      <c r="N754" s="251">
        <f t="shared" si="415"/>
        <v>0</v>
      </c>
      <c r="O754" s="295"/>
      <c r="Q754" s="653"/>
      <c r="R754" s="667">
        <f t="shared" si="406"/>
        <v>0</v>
      </c>
      <c r="S754" s="329"/>
      <c r="T754" s="653"/>
      <c r="U754" s="667">
        <f t="shared" si="407"/>
        <v>0</v>
      </c>
      <c r="W754" s="653"/>
      <c r="X754" s="667">
        <f t="shared" si="408"/>
        <v>0</v>
      </c>
      <c r="Y754" s="329"/>
      <c r="Z754" s="653"/>
      <c r="AA754" s="667">
        <f t="shared" si="409"/>
        <v>0</v>
      </c>
    </row>
    <row r="755" spans="2:27" ht="17.25" customHeight="1">
      <c r="B755" s="125">
        <v>9781912514458</v>
      </c>
      <c r="C755" s="360" t="s">
        <v>554</v>
      </c>
      <c r="D755" s="638" t="s">
        <v>1776</v>
      </c>
      <c r="E755" s="361" t="s">
        <v>17</v>
      </c>
      <c r="F755" s="530" t="s">
        <v>41</v>
      </c>
      <c r="G755" s="139" t="s">
        <v>555</v>
      </c>
      <c r="H755" s="464"/>
      <c r="I755" s="225">
        <v>34.99</v>
      </c>
      <c r="J755" s="216"/>
      <c r="K755" s="195">
        <f t="shared" si="413"/>
        <v>34.99</v>
      </c>
      <c r="L755" s="226">
        <f t="shared" si="414"/>
        <v>0</v>
      </c>
      <c r="M755" s="218">
        <v>0</v>
      </c>
      <c r="N755" s="251">
        <f t="shared" si="415"/>
        <v>0</v>
      </c>
      <c r="O755" s="295"/>
      <c r="Q755" s="653"/>
      <c r="R755" s="667">
        <f t="shared" si="406"/>
        <v>0</v>
      </c>
      <c r="S755" s="329"/>
      <c r="T755" s="653"/>
      <c r="U755" s="667">
        <f t="shared" si="407"/>
        <v>0</v>
      </c>
      <c r="W755" s="653"/>
      <c r="X755" s="667">
        <f t="shared" si="408"/>
        <v>0</v>
      </c>
      <c r="Y755" s="329"/>
      <c r="Z755" s="653"/>
      <c r="AA755" s="667">
        <f t="shared" si="409"/>
        <v>0</v>
      </c>
    </row>
    <row r="756" spans="2:27" ht="17.25" customHeight="1">
      <c r="B756" s="125">
        <v>9781912514441</v>
      </c>
      <c r="C756" s="360" t="s">
        <v>556</v>
      </c>
      <c r="D756" s="638" t="s">
        <v>1776</v>
      </c>
      <c r="E756" s="361" t="s">
        <v>25</v>
      </c>
      <c r="F756" s="139" t="s">
        <v>41</v>
      </c>
      <c r="G756" s="139" t="s">
        <v>557</v>
      </c>
      <c r="H756" s="464"/>
      <c r="I756" s="225">
        <v>10.99</v>
      </c>
      <c r="J756" s="216"/>
      <c r="K756" s="195">
        <f t="shared" si="413"/>
        <v>10.99</v>
      </c>
      <c r="L756" s="226">
        <f t="shared" si="414"/>
        <v>0</v>
      </c>
      <c r="M756" s="218">
        <v>0</v>
      </c>
      <c r="N756" s="251">
        <f t="shared" si="415"/>
        <v>0</v>
      </c>
      <c r="O756" s="295"/>
      <c r="Q756" s="653"/>
      <c r="R756" s="667">
        <f t="shared" si="406"/>
        <v>0</v>
      </c>
      <c r="S756" s="329"/>
      <c r="T756" s="653"/>
      <c r="U756" s="667">
        <f t="shared" si="407"/>
        <v>0</v>
      </c>
      <c r="W756" s="653"/>
      <c r="X756" s="667">
        <f t="shared" si="408"/>
        <v>0</v>
      </c>
      <c r="Y756" s="329"/>
      <c r="Z756" s="653"/>
      <c r="AA756" s="667">
        <f t="shared" si="409"/>
        <v>0</v>
      </c>
    </row>
    <row r="757" spans="2:27" ht="17.25" customHeight="1">
      <c r="B757" s="125"/>
      <c r="C757" s="360" t="s">
        <v>2213</v>
      </c>
      <c r="D757" s="638" t="s">
        <v>1776</v>
      </c>
      <c r="E757" s="361" t="s">
        <v>25</v>
      </c>
      <c r="F757" s="139" t="s">
        <v>2189</v>
      </c>
      <c r="G757" s="139" t="s">
        <v>2214</v>
      </c>
      <c r="H757" s="464"/>
      <c r="I757" s="225">
        <v>48.5</v>
      </c>
      <c r="J757" s="216"/>
      <c r="K757" s="195">
        <f t="shared" ref="K757" si="416">I757-(I757*J757)</f>
        <v>48.5</v>
      </c>
      <c r="L757" s="226">
        <f t="shared" ref="L757" si="417">K757*H757</f>
        <v>0</v>
      </c>
      <c r="M757" s="218">
        <v>0</v>
      </c>
      <c r="N757" s="251">
        <f t="shared" ref="N757" si="418">L757+(L757*M757)</f>
        <v>0</v>
      </c>
      <c r="O757" s="295"/>
      <c r="Q757" s="653"/>
      <c r="R757" s="667">
        <f t="shared" si="406"/>
        <v>0</v>
      </c>
      <c r="S757" s="329"/>
      <c r="T757" s="653"/>
      <c r="U757" s="667">
        <f t="shared" si="407"/>
        <v>0</v>
      </c>
      <c r="W757" s="653"/>
      <c r="X757" s="667">
        <f t="shared" si="408"/>
        <v>0</v>
      </c>
      <c r="Y757" s="329"/>
      <c r="Z757" s="653"/>
      <c r="AA757" s="667">
        <f t="shared" si="409"/>
        <v>0</v>
      </c>
    </row>
    <row r="758" spans="2:27" s="329" customFormat="1" ht="17.25" customHeight="1">
      <c r="B758" s="86"/>
      <c r="C758" s="131" t="s">
        <v>189</v>
      </c>
      <c r="D758" s="131"/>
      <c r="E758" s="129"/>
      <c r="F758" s="84"/>
      <c r="G758" s="85"/>
      <c r="H758" s="464"/>
      <c r="I758" s="222"/>
      <c r="J758" s="216"/>
      <c r="K758" s="302">
        <f t="shared" si="413"/>
        <v>0</v>
      </c>
      <c r="L758" s="303">
        <f t="shared" si="414"/>
        <v>0</v>
      </c>
      <c r="M758" s="218">
        <v>0</v>
      </c>
      <c r="N758" s="304">
        <f t="shared" si="415"/>
        <v>0</v>
      </c>
      <c r="O758" s="295"/>
      <c r="Q758" s="653"/>
      <c r="R758" s="667">
        <f t="shared" si="406"/>
        <v>0</v>
      </c>
      <c r="T758" s="653"/>
      <c r="U758" s="667">
        <f t="shared" si="407"/>
        <v>0</v>
      </c>
      <c r="W758" s="653"/>
      <c r="X758" s="667">
        <f t="shared" si="408"/>
        <v>0</v>
      </c>
      <c r="Z758" s="653"/>
      <c r="AA758" s="667">
        <f t="shared" si="409"/>
        <v>0</v>
      </c>
    </row>
    <row r="759" spans="2:27" s="329" customFormat="1" ht="17.25" customHeight="1">
      <c r="B759" s="117"/>
      <c r="C759" s="308"/>
      <c r="D759" s="131"/>
      <c r="E759" s="150"/>
      <c r="F759" s="84"/>
      <c r="G759" s="79"/>
      <c r="H759" s="464"/>
      <c r="I759" s="299"/>
      <c r="J759" s="216"/>
      <c r="K759" s="302">
        <f t="shared" ref="K759:K760" si="419">I759-(I759*J759)</f>
        <v>0</v>
      </c>
      <c r="L759" s="303">
        <f t="shared" ref="L759:L760" si="420">K759*H759</f>
        <v>0</v>
      </c>
      <c r="M759" s="218">
        <v>0</v>
      </c>
      <c r="N759" s="304">
        <f t="shared" ref="N759:N760" si="421">L759+(L759*M759)</f>
        <v>0</v>
      </c>
      <c r="O759" s="295"/>
      <c r="Q759" s="653"/>
      <c r="R759" s="667">
        <f t="shared" si="406"/>
        <v>0</v>
      </c>
      <c r="T759" s="653"/>
      <c r="U759" s="667">
        <f t="shared" si="407"/>
        <v>0</v>
      </c>
      <c r="W759" s="653"/>
      <c r="X759" s="667">
        <f t="shared" si="408"/>
        <v>0</v>
      </c>
      <c r="Z759" s="653"/>
      <c r="AA759" s="667">
        <f t="shared" si="409"/>
        <v>0</v>
      </c>
    </row>
    <row r="760" spans="2:27" s="329" customFormat="1" ht="17.25" customHeight="1">
      <c r="B760" s="117"/>
      <c r="C760" s="308"/>
      <c r="D760" s="131"/>
      <c r="E760" s="150"/>
      <c r="F760" s="84"/>
      <c r="G760" s="79"/>
      <c r="H760" s="464"/>
      <c r="I760" s="299"/>
      <c r="J760" s="216"/>
      <c r="K760" s="302">
        <f t="shared" si="419"/>
        <v>0</v>
      </c>
      <c r="L760" s="303">
        <f t="shared" si="420"/>
        <v>0</v>
      </c>
      <c r="M760" s="218">
        <v>0</v>
      </c>
      <c r="N760" s="304">
        <f t="shared" si="421"/>
        <v>0</v>
      </c>
      <c r="O760" s="295"/>
      <c r="Q760" s="653"/>
      <c r="R760" s="667">
        <f t="shared" si="406"/>
        <v>0</v>
      </c>
      <c r="T760" s="653"/>
      <c r="U760" s="667">
        <f t="shared" si="407"/>
        <v>0</v>
      </c>
      <c r="W760" s="653"/>
      <c r="X760" s="667">
        <f t="shared" si="408"/>
        <v>0</v>
      </c>
      <c r="Z760" s="653"/>
      <c r="AA760" s="667">
        <f t="shared" si="409"/>
        <v>0</v>
      </c>
    </row>
    <row r="761" spans="2:27" s="329" customFormat="1" ht="17.25" customHeight="1">
      <c r="B761" s="117"/>
      <c r="C761" s="308"/>
      <c r="D761" s="131"/>
      <c r="E761" s="150"/>
      <c r="F761" s="84"/>
      <c r="G761" s="79"/>
      <c r="H761" s="464"/>
      <c r="I761" s="299"/>
      <c r="J761" s="216"/>
      <c r="K761" s="302">
        <f t="shared" ref="K761:K762" si="422">I761-(I761*J761)</f>
        <v>0</v>
      </c>
      <c r="L761" s="303">
        <f t="shared" ref="L761:L762" si="423">K761*H761</f>
        <v>0</v>
      </c>
      <c r="M761" s="218">
        <v>0</v>
      </c>
      <c r="N761" s="304">
        <f t="shared" ref="N761:N762" si="424">L761+(L761*M761)</f>
        <v>0</v>
      </c>
      <c r="O761" s="295"/>
      <c r="Q761" s="653"/>
      <c r="R761" s="667">
        <f t="shared" si="406"/>
        <v>0</v>
      </c>
      <c r="T761" s="653"/>
      <c r="U761" s="667">
        <f t="shared" si="407"/>
        <v>0</v>
      </c>
      <c r="W761" s="653"/>
      <c r="X761" s="667">
        <f t="shared" si="408"/>
        <v>0</v>
      </c>
      <c r="Z761" s="653"/>
      <c r="AA761" s="667">
        <f t="shared" si="409"/>
        <v>0</v>
      </c>
    </row>
    <row r="762" spans="2:27" s="329" customFormat="1" ht="17.25" customHeight="1">
      <c r="B762" s="117"/>
      <c r="C762" s="308"/>
      <c r="D762" s="131"/>
      <c r="E762" s="150"/>
      <c r="F762" s="84"/>
      <c r="G762" s="79"/>
      <c r="H762" s="464"/>
      <c r="I762" s="299"/>
      <c r="J762" s="216"/>
      <c r="K762" s="302">
        <f t="shared" si="422"/>
        <v>0</v>
      </c>
      <c r="L762" s="303">
        <f t="shared" si="423"/>
        <v>0</v>
      </c>
      <c r="M762" s="218">
        <v>0</v>
      </c>
      <c r="N762" s="304">
        <f t="shared" si="424"/>
        <v>0</v>
      </c>
      <c r="O762" s="295"/>
      <c r="Q762" s="653"/>
      <c r="R762" s="667">
        <f t="shared" si="406"/>
        <v>0</v>
      </c>
      <c r="T762" s="653"/>
      <c r="U762" s="667">
        <f t="shared" si="407"/>
        <v>0</v>
      </c>
      <c r="W762" s="653"/>
      <c r="X762" s="667">
        <f t="shared" si="408"/>
        <v>0</v>
      </c>
      <c r="Z762" s="653"/>
      <c r="AA762" s="667">
        <f t="shared" si="409"/>
        <v>0</v>
      </c>
    </row>
    <row r="763" spans="2:27" s="329" customFormat="1" ht="17.25" customHeight="1">
      <c r="B763" s="474"/>
      <c r="C763" s="481" t="s">
        <v>1477</v>
      </c>
      <c r="D763" s="634"/>
      <c r="E763" s="471"/>
      <c r="F763" s="472"/>
      <c r="G763" s="473"/>
      <c r="H763" s="506"/>
      <c r="I763" s="475"/>
      <c r="J763" s="476"/>
      <c r="K763" s="477"/>
      <c r="L763" s="478"/>
      <c r="M763" s="479"/>
      <c r="N763" s="479"/>
      <c r="O763" s="480"/>
      <c r="Q763" s="809"/>
      <c r="S763" s="809"/>
      <c r="U763" s="809"/>
      <c r="W763" s="809"/>
    </row>
    <row r="764" spans="2:27" ht="17.25" customHeight="1">
      <c r="B764" s="140" t="s">
        <v>569</v>
      </c>
      <c r="C764" s="31"/>
      <c r="D764" s="32"/>
      <c r="E764" s="32"/>
      <c r="F764" s="31"/>
      <c r="G764" s="31"/>
      <c r="H764" s="468">
        <f>SUM(H738:H763)</f>
        <v>0</v>
      </c>
      <c r="I764" s="459"/>
      <c r="J764" s="192"/>
      <c r="K764" s="192"/>
      <c r="L764" s="227">
        <f>SUM(L738:L763)</f>
        <v>0</v>
      </c>
      <c r="M764" s="170"/>
      <c r="N764" s="239">
        <f>SUM(N738:N763)</f>
        <v>0</v>
      </c>
      <c r="O764" s="86"/>
      <c r="Q764" s="809"/>
      <c r="S764" s="809"/>
      <c r="U764" s="809"/>
      <c r="W764" s="809"/>
      <c r="X764" s="329"/>
      <c r="Y764" s="329"/>
      <c r="Z764" s="329"/>
      <c r="AA764" s="329"/>
    </row>
    <row r="765" spans="2:27" ht="17.25" customHeight="1">
      <c r="B765" s="124"/>
      <c r="C765" s="110"/>
      <c r="D765" s="6"/>
      <c r="E765" s="6"/>
      <c r="F765" s="110"/>
      <c r="G765" s="110"/>
      <c r="H765" s="264"/>
      <c r="I765" s="461"/>
      <c r="J765" s="112"/>
      <c r="K765" s="112"/>
      <c r="L765" s="112"/>
      <c r="M765" s="164"/>
      <c r="N765" s="164"/>
      <c r="O765" s="110"/>
      <c r="Q765" s="809"/>
      <c r="S765" s="809"/>
      <c r="U765" s="809"/>
      <c r="W765" s="809"/>
      <c r="X765" s="329"/>
      <c r="Y765" s="329"/>
      <c r="Z765" s="329"/>
      <c r="AA765" s="329"/>
    </row>
    <row r="766" spans="2:27" ht="30" customHeight="1">
      <c r="B766" s="754" t="s">
        <v>570</v>
      </c>
      <c r="C766" s="754"/>
      <c r="D766" s="754"/>
      <c r="E766" s="754"/>
      <c r="F766" s="754"/>
      <c r="G766" s="754"/>
      <c r="H766" s="754"/>
      <c r="I766" s="754"/>
      <c r="J766" s="754"/>
      <c r="K766" s="754"/>
      <c r="L766" s="754"/>
      <c r="M766" s="754"/>
      <c r="N766" s="754"/>
      <c r="O766" s="754"/>
      <c r="Q766" s="809"/>
      <c r="S766" s="809"/>
      <c r="U766" s="809"/>
      <c r="W766" s="809"/>
      <c r="X766" s="329"/>
      <c r="Y766" s="329"/>
      <c r="Z766" s="329"/>
      <c r="AA766" s="329"/>
    </row>
    <row r="767" spans="2:27" s="22" customFormat="1" ht="30" customHeight="1">
      <c r="B767" s="105" t="s">
        <v>10</v>
      </c>
      <c r="C767" s="165" t="s">
        <v>11</v>
      </c>
      <c r="D767" s="165" t="s">
        <v>1756</v>
      </c>
      <c r="E767" s="165" t="s">
        <v>12</v>
      </c>
      <c r="F767" s="166" t="s">
        <v>13</v>
      </c>
      <c r="G767" s="165" t="s">
        <v>14</v>
      </c>
      <c r="H767" s="260" t="s">
        <v>15</v>
      </c>
      <c r="I767" s="458" t="s">
        <v>1480</v>
      </c>
      <c r="J767" s="177" t="s">
        <v>1461</v>
      </c>
      <c r="K767" s="177" t="s">
        <v>1462</v>
      </c>
      <c r="L767" s="177" t="s">
        <v>1463</v>
      </c>
      <c r="M767" s="221" t="s">
        <v>1479</v>
      </c>
      <c r="N767" s="221" t="s">
        <v>1481</v>
      </c>
      <c r="O767" s="165" t="s">
        <v>1478</v>
      </c>
      <c r="Q767" s="757" t="s">
        <v>1753</v>
      </c>
      <c r="R767" s="758"/>
      <c r="S767" s="344"/>
      <c r="T767" s="757" t="s">
        <v>1754</v>
      </c>
      <c r="U767" s="758"/>
      <c r="V767" s="344"/>
      <c r="W767" s="757" t="s">
        <v>1755</v>
      </c>
      <c r="X767" s="758"/>
      <c r="Y767" s="344"/>
      <c r="Z767" s="759" t="s">
        <v>1500</v>
      </c>
      <c r="AA767" s="760"/>
    </row>
    <row r="768" spans="2:27" ht="17.25" customHeight="1">
      <c r="B768" s="125">
        <v>9780714430027</v>
      </c>
      <c r="C768" s="360" t="s">
        <v>571</v>
      </c>
      <c r="D768" s="139" t="s">
        <v>1872</v>
      </c>
      <c r="E768" s="361" t="s">
        <v>17</v>
      </c>
      <c r="F768" s="139" t="s">
        <v>18</v>
      </c>
      <c r="G768" s="139">
        <v>30027</v>
      </c>
      <c r="H768" s="463"/>
      <c r="I768" s="225">
        <v>33.5</v>
      </c>
      <c r="J768" s="216"/>
      <c r="K768" s="195">
        <f t="shared" ref="K768:K799" si="425">I768-(I768*J768)</f>
        <v>33.5</v>
      </c>
      <c r="L768" s="226">
        <f t="shared" ref="L768:L799" si="426">K768*H768</f>
        <v>0</v>
      </c>
      <c r="M768" s="218">
        <v>0</v>
      </c>
      <c r="N768" s="251">
        <f t="shared" ref="N768:N799" si="427">L768+(L768*M768)</f>
        <v>0</v>
      </c>
      <c r="O768" s="295"/>
      <c r="Q768" s="653"/>
      <c r="R768" s="667">
        <f t="shared" ref="R768:R830" si="428">IF(Q768="YES",$H768,0)</f>
        <v>0</v>
      </c>
      <c r="S768" s="329"/>
      <c r="T768" s="653"/>
      <c r="U768" s="667">
        <f t="shared" ref="U768:U830" si="429">IF(T768="YES",$H768,0)</f>
        <v>0</v>
      </c>
      <c r="W768" s="653"/>
      <c r="X768" s="667">
        <f t="shared" ref="X768:X830" si="430">IF(W768="YES",$H768,0)</f>
        <v>0</v>
      </c>
      <c r="Y768" s="329"/>
      <c r="Z768" s="653"/>
      <c r="AA768" s="667">
        <f t="shared" ref="AA768:AA830" si="431">IF(Z768="YES",$H768,0)</f>
        <v>0</v>
      </c>
    </row>
    <row r="769" spans="2:27" ht="17.25" customHeight="1">
      <c r="B769" s="125">
        <v>9780714430010</v>
      </c>
      <c r="C769" s="360" t="s">
        <v>572</v>
      </c>
      <c r="D769" s="139" t="s">
        <v>1872</v>
      </c>
      <c r="E769" s="361" t="s">
        <v>25</v>
      </c>
      <c r="F769" s="139" t="s">
        <v>18</v>
      </c>
      <c r="G769" s="139">
        <v>30010</v>
      </c>
      <c r="H769" s="463"/>
      <c r="I769" s="225">
        <v>11.75</v>
      </c>
      <c r="J769" s="216"/>
      <c r="K769" s="195">
        <f t="shared" si="425"/>
        <v>11.75</v>
      </c>
      <c r="L769" s="226">
        <f t="shared" si="426"/>
        <v>0</v>
      </c>
      <c r="M769" s="218">
        <v>0</v>
      </c>
      <c r="N769" s="251">
        <f t="shared" si="427"/>
        <v>0</v>
      </c>
      <c r="O769" s="295"/>
      <c r="Q769" s="653"/>
      <c r="R769" s="667">
        <f t="shared" si="428"/>
        <v>0</v>
      </c>
      <c r="S769" s="329"/>
      <c r="T769" s="653"/>
      <c r="U769" s="667">
        <f t="shared" si="429"/>
        <v>0</v>
      </c>
      <c r="W769" s="653"/>
      <c r="X769" s="667">
        <f t="shared" si="430"/>
        <v>0</v>
      </c>
      <c r="Y769" s="329"/>
      <c r="Z769" s="653"/>
      <c r="AA769" s="667">
        <f t="shared" si="431"/>
        <v>0</v>
      </c>
    </row>
    <row r="770" spans="2:27" ht="17.25" customHeight="1">
      <c r="B770" s="125">
        <v>9780714430201</v>
      </c>
      <c r="C770" s="360" t="s">
        <v>573</v>
      </c>
      <c r="D770" s="139" t="s">
        <v>1872</v>
      </c>
      <c r="E770" s="361" t="s">
        <v>25</v>
      </c>
      <c r="F770" s="139" t="s">
        <v>18</v>
      </c>
      <c r="G770" s="139">
        <v>30201</v>
      </c>
      <c r="H770" s="463"/>
      <c r="I770" s="225">
        <v>50</v>
      </c>
      <c r="J770" s="216"/>
      <c r="K770" s="195">
        <f t="shared" si="425"/>
        <v>50</v>
      </c>
      <c r="L770" s="226">
        <f t="shared" si="426"/>
        <v>0</v>
      </c>
      <c r="M770" s="218">
        <v>0</v>
      </c>
      <c r="N770" s="251">
        <f t="shared" si="427"/>
        <v>0</v>
      </c>
      <c r="O770" s="295"/>
      <c r="Q770" s="653"/>
      <c r="R770" s="667">
        <f t="shared" si="428"/>
        <v>0</v>
      </c>
      <c r="S770" s="329"/>
      <c r="T770" s="653"/>
      <c r="U770" s="667">
        <f t="shared" si="429"/>
        <v>0</v>
      </c>
      <c r="W770" s="653"/>
      <c r="X770" s="667">
        <f t="shared" si="430"/>
        <v>0</v>
      </c>
      <c r="Y770" s="329"/>
      <c r="Z770" s="653"/>
      <c r="AA770" s="667">
        <f t="shared" si="431"/>
        <v>0</v>
      </c>
    </row>
    <row r="771" spans="2:27" ht="17.25" customHeight="1">
      <c r="B771" s="125">
        <v>9780714423258</v>
      </c>
      <c r="C771" s="360" t="s">
        <v>574</v>
      </c>
      <c r="D771" s="139" t="s">
        <v>1872</v>
      </c>
      <c r="E771" s="361" t="s">
        <v>17</v>
      </c>
      <c r="F771" s="139" t="s">
        <v>18</v>
      </c>
      <c r="G771" s="139">
        <v>23258</v>
      </c>
      <c r="H771" s="463"/>
      <c r="I771" s="225">
        <v>30.3</v>
      </c>
      <c r="J771" s="216"/>
      <c r="K771" s="195">
        <f t="shared" si="425"/>
        <v>30.3</v>
      </c>
      <c r="L771" s="226">
        <f t="shared" si="426"/>
        <v>0</v>
      </c>
      <c r="M771" s="218">
        <v>0</v>
      </c>
      <c r="N771" s="251">
        <f t="shared" si="427"/>
        <v>0</v>
      </c>
      <c r="O771" s="295"/>
      <c r="Q771" s="653"/>
      <c r="R771" s="667">
        <f t="shared" si="428"/>
        <v>0</v>
      </c>
      <c r="S771" s="329"/>
      <c r="T771" s="653"/>
      <c r="U771" s="667">
        <f t="shared" si="429"/>
        <v>0</v>
      </c>
      <c r="W771" s="653"/>
      <c r="X771" s="667">
        <f t="shared" si="430"/>
        <v>0</v>
      </c>
      <c r="Y771" s="329"/>
      <c r="Z771" s="653"/>
      <c r="AA771" s="667">
        <f t="shared" si="431"/>
        <v>0</v>
      </c>
    </row>
    <row r="772" spans="2:27" ht="17.25" customHeight="1">
      <c r="B772" s="125" t="s">
        <v>575</v>
      </c>
      <c r="C772" s="360" t="s">
        <v>576</v>
      </c>
      <c r="D772" s="139" t="s">
        <v>1872</v>
      </c>
      <c r="E772" s="361" t="s">
        <v>25</v>
      </c>
      <c r="F772" s="139" t="s">
        <v>18</v>
      </c>
      <c r="G772" s="139">
        <v>23241</v>
      </c>
      <c r="H772" s="463"/>
      <c r="I772" s="225">
        <v>10.65</v>
      </c>
      <c r="J772" s="216"/>
      <c r="K772" s="195">
        <f t="shared" si="425"/>
        <v>10.65</v>
      </c>
      <c r="L772" s="226">
        <f t="shared" si="426"/>
        <v>0</v>
      </c>
      <c r="M772" s="218">
        <v>0</v>
      </c>
      <c r="N772" s="251">
        <f t="shared" si="427"/>
        <v>0</v>
      </c>
      <c r="O772" s="295"/>
      <c r="Q772" s="653"/>
      <c r="R772" s="667">
        <f t="shared" si="428"/>
        <v>0</v>
      </c>
      <c r="S772" s="329"/>
      <c r="T772" s="653"/>
      <c r="U772" s="667">
        <f t="shared" si="429"/>
        <v>0</v>
      </c>
      <c r="W772" s="653"/>
      <c r="X772" s="667">
        <f t="shared" si="430"/>
        <v>0</v>
      </c>
      <c r="Y772" s="329"/>
      <c r="Z772" s="653"/>
      <c r="AA772" s="667">
        <f t="shared" si="431"/>
        <v>0</v>
      </c>
    </row>
    <row r="773" spans="2:27" ht="17.25" customHeight="1">
      <c r="B773" s="125">
        <v>9780714423463</v>
      </c>
      <c r="C773" s="360" t="s">
        <v>577</v>
      </c>
      <c r="D773" s="139" t="s">
        <v>1872</v>
      </c>
      <c r="E773" s="361" t="s">
        <v>25</v>
      </c>
      <c r="F773" s="139" t="s">
        <v>18</v>
      </c>
      <c r="G773" s="139">
        <v>23463</v>
      </c>
      <c r="H773" s="463"/>
      <c r="I773" s="225">
        <v>50</v>
      </c>
      <c r="J773" s="216"/>
      <c r="K773" s="195">
        <f t="shared" si="425"/>
        <v>50</v>
      </c>
      <c r="L773" s="226">
        <f t="shared" si="426"/>
        <v>0</v>
      </c>
      <c r="M773" s="218">
        <v>0</v>
      </c>
      <c r="N773" s="251">
        <f t="shared" si="427"/>
        <v>0</v>
      </c>
      <c r="O773" s="295"/>
      <c r="Q773" s="653"/>
      <c r="R773" s="667">
        <f t="shared" si="428"/>
        <v>0</v>
      </c>
      <c r="S773" s="329"/>
      <c r="T773" s="653"/>
      <c r="U773" s="667">
        <f t="shared" si="429"/>
        <v>0</v>
      </c>
      <c r="W773" s="653"/>
      <c r="X773" s="667">
        <f t="shared" si="430"/>
        <v>0</v>
      </c>
      <c r="Y773" s="329"/>
      <c r="Z773" s="653"/>
      <c r="AA773" s="667">
        <f t="shared" si="431"/>
        <v>0</v>
      </c>
    </row>
    <row r="774" spans="2:27" ht="30">
      <c r="B774" s="125">
        <v>9780993253751</v>
      </c>
      <c r="C774" s="359" t="s">
        <v>615</v>
      </c>
      <c r="D774" s="139" t="s">
        <v>1872</v>
      </c>
      <c r="E774" s="361" t="s">
        <v>616</v>
      </c>
      <c r="F774" s="362" t="s">
        <v>617</v>
      </c>
      <c r="G774" s="139"/>
      <c r="H774" s="463"/>
      <c r="I774" s="225">
        <v>19.95</v>
      </c>
      <c r="J774" s="216"/>
      <c r="K774" s="195">
        <f t="shared" si="425"/>
        <v>19.95</v>
      </c>
      <c r="L774" s="226">
        <f t="shared" si="426"/>
        <v>0</v>
      </c>
      <c r="M774" s="218">
        <v>0</v>
      </c>
      <c r="N774" s="251">
        <f t="shared" si="427"/>
        <v>0</v>
      </c>
      <c r="O774" s="295"/>
      <c r="Q774" s="653"/>
      <c r="R774" s="667">
        <f t="shared" si="428"/>
        <v>0</v>
      </c>
      <c r="S774" s="329"/>
      <c r="T774" s="653"/>
      <c r="U774" s="667">
        <f t="shared" si="429"/>
        <v>0</v>
      </c>
      <c r="W774" s="653"/>
      <c r="X774" s="667">
        <f t="shared" si="430"/>
        <v>0</v>
      </c>
      <c r="Y774" s="329"/>
      <c r="Z774" s="653"/>
      <c r="AA774" s="667">
        <f t="shared" si="431"/>
        <v>0</v>
      </c>
    </row>
    <row r="775" spans="2:27" ht="30">
      <c r="B775" s="125">
        <v>9780993253775</v>
      </c>
      <c r="C775" s="359" t="s">
        <v>618</v>
      </c>
      <c r="D775" s="139" t="s">
        <v>1872</v>
      </c>
      <c r="E775" s="361" t="s">
        <v>616</v>
      </c>
      <c r="F775" s="362" t="s">
        <v>617</v>
      </c>
      <c r="G775" s="139"/>
      <c r="H775" s="463"/>
      <c r="I775" s="225">
        <v>35.950000000000003</v>
      </c>
      <c r="J775" s="216"/>
      <c r="K775" s="195">
        <f t="shared" si="425"/>
        <v>35.950000000000003</v>
      </c>
      <c r="L775" s="226">
        <f t="shared" si="426"/>
        <v>0</v>
      </c>
      <c r="M775" s="218">
        <v>0</v>
      </c>
      <c r="N775" s="251">
        <f t="shared" si="427"/>
        <v>0</v>
      </c>
      <c r="O775" s="295"/>
      <c r="Q775" s="653"/>
      <c r="R775" s="667">
        <f t="shared" si="428"/>
        <v>0</v>
      </c>
      <c r="S775" s="329"/>
      <c r="T775" s="653"/>
      <c r="U775" s="667">
        <f t="shared" si="429"/>
        <v>0</v>
      </c>
      <c r="W775" s="653"/>
      <c r="X775" s="667">
        <f t="shared" si="430"/>
        <v>0</v>
      </c>
      <c r="Y775" s="329"/>
      <c r="Z775" s="653"/>
      <c r="AA775" s="667">
        <f t="shared" si="431"/>
        <v>0</v>
      </c>
    </row>
    <row r="776" spans="2:27" ht="30">
      <c r="B776" s="125">
        <v>9780993253768</v>
      </c>
      <c r="C776" s="359" t="s">
        <v>619</v>
      </c>
      <c r="D776" s="139" t="s">
        <v>1872</v>
      </c>
      <c r="E776" s="361" t="s">
        <v>616</v>
      </c>
      <c r="F776" s="362" t="s">
        <v>617</v>
      </c>
      <c r="G776" s="139"/>
      <c r="H776" s="463"/>
      <c r="I776" s="225">
        <v>26.95</v>
      </c>
      <c r="J776" s="216"/>
      <c r="K776" s="195">
        <f t="shared" si="425"/>
        <v>26.95</v>
      </c>
      <c r="L776" s="226">
        <f t="shared" si="426"/>
        <v>0</v>
      </c>
      <c r="M776" s="218">
        <v>0</v>
      </c>
      <c r="N776" s="251">
        <f t="shared" si="427"/>
        <v>0</v>
      </c>
      <c r="O776" s="295"/>
      <c r="Q776" s="653"/>
      <c r="R776" s="667">
        <f t="shared" si="428"/>
        <v>0</v>
      </c>
      <c r="S776" s="329"/>
      <c r="T776" s="653"/>
      <c r="U776" s="667">
        <f t="shared" si="429"/>
        <v>0</v>
      </c>
      <c r="W776" s="653"/>
      <c r="X776" s="667">
        <f t="shared" si="430"/>
        <v>0</v>
      </c>
      <c r="Y776" s="329"/>
      <c r="Z776" s="653"/>
      <c r="AA776" s="667">
        <f t="shared" si="431"/>
        <v>0</v>
      </c>
    </row>
    <row r="777" spans="2:27" ht="30">
      <c r="B777" s="125">
        <v>9780993253782</v>
      </c>
      <c r="C777" s="359" t="s">
        <v>620</v>
      </c>
      <c r="D777" s="139" t="s">
        <v>1872</v>
      </c>
      <c r="E777" s="361" t="s">
        <v>120</v>
      </c>
      <c r="F777" s="362" t="s">
        <v>617</v>
      </c>
      <c r="G777" s="139"/>
      <c r="H777" s="463"/>
      <c r="I777" s="225">
        <v>12.95</v>
      </c>
      <c r="J777" s="216"/>
      <c r="K777" s="195">
        <f t="shared" si="425"/>
        <v>12.95</v>
      </c>
      <c r="L777" s="226">
        <f t="shared" si="426"/>
        <v>0</v>
      </c>
      <c r="M777" s="218">
        <v>0</v>
      </c>
      <c r="N777" s="251">
        <f t="shared" si="427"/>
        <v>0</v>
      </c>
      <c r="O777" s="295"/>
      <c r="Q777" s="653"/>
      <c r="R777" s="667">
        <f t="shared" si="428"/>
        <v>0</v>
      </c>
      <c r="S777" s="329"/>
      <c r="T777" s="653"/>
      <c r="U777" s="667">
        <f t="shared" si="429"/>
        <v>0</v>
      </c>
      <c r="W777" s="653"/>
      <c r="X777" s="667">
        <f t="shared" si="430"/>
        <v>0</v>
      </c>
      <c r="Y777" s="329"/>
      <c r="Z777" s="653"/>
      <c r="AA777" s="667">
        <f t="shared" si="431"/>
        <v>0</v>
      </c>
    </row>
    <row r="778" spans="2:27" ht="17.25" customHeight="1">
      <c r="B778" s="125">
        <v>9781845368241</v>
      </c>
      <c r="C778" s="97" t="s">
        <v>1727</v>
      </c>
      <c r="D778" s="139" t="s">
        <v>1872</v>
      </c>
      <c r="E778" s="361" t="s">
        <v>25</v>
      </c>
      <c r="F778" s="59" t="s">
        <v>54</v>
      </c>
      <c r="G778" s="139" t="s">
        <v>608</v>
      </c>
      <c r="H778" s="463"/>
      <c r="I778" s="225">
        <v>7.95</v>
      </c>
      <c r="J778" s="216"/>
      <c r="K778" s="195">
        <f t="shared" si="425"/>
        <v>7.95</v>
      </c>
      <c r="L778" s="226">
        <f t="shared" si="426"/>
        <v>0</v>
      </c>
      <c r="M778" s="218">
        <v>0</v>
      </c>
      <c r="N778" s="251">
        <f t="shared" si="427"/>
        <v>0</v>
      </c>
      <c r="O778" s="295"/>
      <c r="Q778" s="653"/>
      <c r="R778" s="667">
        <f t="shared" si="428"/>
        <v>0</v>
      </c>
      <c r="S778" s="329"/>
      <c r="T778" s="653"/>
      <c r="U778" s="667">
        <f t="shared" si="429"/>
        <v>0</v>
      </c>
      <c r="W778" s="653"/>
      <c r="X778" s="667">
        <f t="shared" si="430"/>
        <v>0</v>
      </c>
      <c r="Y778" s="329"/>
      <c r="Z778" s="653"/>
      <c r="AA778" s="667">
        <f t="shared" si="431"/>
        <v>0</v>
      </c>
    </row>
    <row r="779" spans="2:27" ht="17.25" customHeight="1">
      <c r="B779" s="125">
        <v>9781802302547</v>
      </c>
      <c r="C779" s="97" t="s">
        <v>2162</v>
      </c>
      <c r="D779" s="139" t="s">
        <v>1872</v>
      </c>
      <c r="E779" s="361" t="s">
        <v>17</v>
      </c>
      <c r="F779" s="59" t="s">
        <v>54</v>
      </c>
      <c r="G779" s="139" t="s">
        <v>2163</v>
      </c>
      <c r="H779" s="463"/>
      <c r="I779" s="225">
        <v>36.950000000000003</v>
      </c>
      <c r="J779" s="216"/>
      <c r="K779" s="195">
        <f t="shared" si="425"/>
        <v>36.950000000000003</v>
      </c>
      <c r="L779" s="226">
        <f t="shared" si="426"/>
        <v>0</v>
      </c>
      <c r="M779" s="218">
        <v>0</v>
      </c>
      <c r="N779" s="251">
        <f t="shared" si="427"/>
        <v>0</v>
      </c>
      <c r="O779" s="295"/>
      <c r="Q779" s="653"/>
      <c r="R779" s="667">
        <f t="shared" si="428"/>
        <v>0</v>
      </c>
      <c r="S779" s="329"/>
      <c r="T779" s="653"/>
      <c r="U779" s="667">
        <f t="shared" si="429"/>
        <v>0</v>
      </c>
      <c r="W779" s="653"/>
      <c r="X779" s="667">
        <f t="shared" si="430"/>
        <v>0</v>
      </c>
      <c r="Y779" s="329"/>
      <c r="Z779" s="653"/>
      <c r="AA779" s="667">
        <f t="shared" si="431"/>
        <v>0</v>
      </c>
    </row>
    <row r="780" spans="2:27" ht="17.25" customHeight="1">
      <c r="B780" s="125">
        <v>9781845369231</v>
      </c>
      <c r="C780" s="97" t="s">
        <v>1728</v>
      </c>
      <c r="D780" s="139" t="s">
        <v>1872</v>
      </c>
      <c r="E780" s="361" t="s">
        <v>17</v>
      </c>
      <c r="F780" s="59" t="s">
        <v>54</v>
      </c>
      <c r="G780" s="139" t="s">
        <v>602</v>
      </c>
      <c r="H780" s="463"/>
      <c r="I780" s="225">
        <v>35.950000000000003</v>
      </c>
      <c r="J780" s="216"/>
      <c r="K780" s="195">
        <f t="shared" si="425"/>
        <v>35.950000000000003</v>
      </c>
      <c r="L780" s="226">
        <f t="shared" si="426"/>
        <v>0</v>
      </c>
      <c r="M780" s="218">
        <v>0</v>
      </c>
      <c r="N780" s="251">
        <f t="shared" si="427"/>
        <v>0</v>
      </c>
      <c r="O780" s="295"/>
      <c r="Q780" s="653"/>
      <c r="R780" s="667">
        <f t="shared" si="428"/>
        <v>0</v>
      </c>
      <c r="S780" s="329"/>
      <c r="T780" s="653"/>
      <c r="U780" s="667">
        <f t="shared" si="429"/>
        <v>0</v>
      </c>
      <c r="W780" s="653"/>
      <c r="X780" s="667">
        <f t="shared" si="430"/>
        <v>0</v>
      </c>
      <c r="Y780" s="329"/>
      <c r="Z780" s="653"/>
      <c r="AA780" s="667">
        <f t="shared" si="431"/>
        <v>0</v>
      </c>
    </row>
    <row r="781" spans="2:27" ht="17.25" customHeight="1">
      <c r="B781" s="125">
        <v>9781845369248</v>
      </c>
      <c r="C781" s="97" t="s">
        <v>1729</v>
      </c>
      <c r="D781" s="139" t="s">
        <v>1872</v>
      </c>
      <c r="E781" s="361" t="s">
        <v>25</v>
      </c>
      <c r="F781" s="59" t="s">
        <v>54</v>
      </c>
      <c r="G781" s="139" t="s">
        <v>603</v>
      </c>
      <c r="H781" s="463"/>
      <c r="I781" s="225">
        <v>14.5</v>
      </c>
      <c r="J781" s="216"/>
      <c r="K781" s="195">
        <f t="shared" si="425"/>
        <v>14.5</v>
      </c>
      <c r="L781" s="226">
        <f t="shared" si="426"/>
        <v>0</v>
      </c>
      <c r="M781" s="218">
        <v>0</v>
      </c>
      <c r="N781" s="251">
        <f t="shared" si="427"/>
        <v>0</v>
      </c>
      <c r="O781" s="295"/>
      <c r="Q781" s="653"/>
      <c r="R781" s="667">
        <f t="shared" si="428"/>
        <v>0</v>
      </c>
      <c r="S781" s="329"/>
      <c r="T781" s="653"/>
      <c r="U781" s="667">
        <f t="shared" si="429"/>
        <v>0</v>
      </c>
      <c r="W781" s="653"/>
      <c r="X781" s="667">
        <f t="shared" si="430"/>
        <v>0</v>
      </c>
      <c r="Y781" s="329"/>
      <c r="Z781" s="653"/>
      <c r="AA781" s="667">
        <f t="shared" si="431"/>
        <v>0</v>
      </c>
    </row>
    <row r="782" spans="2:27" ht="17.25" customHeight="1">
      <c r="B782" s="125"/>
      <c r="C782" s="97" t="s">
        <v>1730</v>
      </c>
      <c r="D782" s="139" t="s">
        <v>1872</v>
      </c>
      <c r="E782" s="361" t="s">
        <v>17</v>
      </c>
      <c r="F782" s="59" t="s">
        <v>54</v>
      </c>
      <c r="G782" s="139" t="s">
        <v>604</v>
      </c>
      <c r="H782" s="463"/>
      <c r="I782" s="225">
        <v>27.5</v>
      </c>
      <c r="J782" s="216"/>
      <c r="K782" s="195">
        <f t="shared" si="425"/>
        <v>27.5</v>
      </c>
      <c r="L782" s="226">
        <f t="shared" si="426"/>
        <v>0</v>
      </c>
      <c r="M782" s="218">
        <v>0</v>
      </c>
      <c r="N782" s="251">
        <f t="shared" si="427"/>
        <v>0</v>
      </c>
      <c r="O782" s="295"/>
      <c r="Q782" s="653"/>
      <c r="R782" s="667">
        <f t="shared" si="428"/>
        <v>0</v>
      </c>
      <c r="S782" s="329"/>
      <c r="T782" s="653"/>
      <c r="U782" s="667">
        <f t="shared" si="429"/>
        <v>0</v>
      </c>
      <c r="W782" s="653"/>
      <c r="X782" s="667">
        <f t="shared" si="430"/>
        <v>0</v>
      </c>
      <c r="Y782" s="329"/>
      <c r="Z782" s="653"/>
      <c r="AA782" s="667">
        <f t="shared" si="431"/>
        <v>0</v>
      </c>
    </row>
    <row r="783" spans="2:27" ht="17.25" customHeight="1">
      <c r="B783" s="125">
        <v>9781845367466</v>
      </c>
      <c r="C783" s="97" t="s">
        <v>1731</v>
      </c>
      <c r="D783" s="139" t="s">
        <v>1872</v>
      </c>
      <c r="E783" s="361" t="s">
        <v>17</v>
      </c>
      <c r="F783" s="59" t="s">
        <v>54</v>
      </c>
      <c r="G783" s="139" t="s">
        <v>600</v>
      </c>
      <c r="H783" s="463"/>
      <c r="I783" s="225">
        <v>35.950000000000003</v>
      </c>
      <c r="J783" s="216"/>
      <c r="K783" s="195">
        <f t="shared" si="425"/>
        <v>35.950000000000003</v>
      </c>
      <c r="L783" s="226">
        <f t="shared" si="426"/>
        <v>0</v>
      </c>
      <c r="M783" s="218">
        <v>0</v>
      </c>
      <c r="N783" s="251">
        <f t="shared" si="427"/>
        <v>0</v>
      </c>
      <c r="O783" s="295"/>
      <c r="Q783" s="653"/>
      <c r="R783" s="667">
        <f t="shared" si="428"/>
        <v>0</v>
      </c>
      <c r="S783" s="329"/>
      <c r="T783" s="653"/>
      <c r="U783" s="667">
        <f t="shared" si="429"/>
        <v>0</v>
      </c>
      <c r="W783" s="653"/>
      <c r="X783" s="667">
        <f t="shared" si="430"/>
        <v>0</v>
      </c>
      <c r="Y783" s="329"/>
      <c r="Z783" s="653"/>
      <c r="AA783" s="667">
        <f t="shared" si="431"/>
        <v>0</v>
      </c>
    </row>
    <row r="784" spans="2:27" ht="17.25" customHeight="1">
      <c r="B784" s="125">
        <v>9781845367008</v>
      </c>
      <c r="C784" s="360" t="s">
        <v>1732</v>
      </c>
      <c r="D784" s="139" t="s">
        <v>1872</v>
      </c>
      <c r="E784" s="361" t="s">
        <v>25</v>
      </c>
      <c r="F784" s="59" t="s">
        <v>54</v>
      </c>
      <c r="G784" s="139" t="s">
        <v>601</v>
      </c>
      <c r="H784" s="463"/>
      <c r="I784" s="225">
        <v>14.5</v>
      </c>
      <c r="J784" s="216"/>
      <c r="K784" s="195">
        <f t="shared" si="425"/>
        <v>14.5</v>
      </c>
      <c r="L784" s="226">
        <f t="shared" si="426"/>
        <v>0</v>
      </c>
      <c r="M784" s="218">
        <v>0</v>
      </c>
      <c r="N784" s="251">
        <f t="shared" si="427"/>
        <v>0</v>
      </c>
      <c r="O784" s="295"/>
      <c r="Q784" s="653"/>
      <c r="R784" s="667">
        <f t="shared" si="428"/>
        <v>0</v>
      </c>
      <c r="S784" s="329"/>
      <c r="T784" s="653"/>
      <c r="U784" s="667">
        <f t="shared" si="429"/>
        <v>0</v>
      </c>
      <c r="W784" s="653"/>
      <c r="X784" s="667">
        <f t="shared" si="430"/>
        <v>0</v>
      </c>
      <c r="Y784" s="329"/>
      <c r="Z784" s="653"/>
      <c r="AA784" s="667">
        <f t="shared" si="431"/>
        <v>0</v>
      </c>
    </row>
    <row r="785" spans="2:27" ht="17.25" customHeight="1">
      <c r="B785" s="125">
        <v>9781845369286</v>
      </c>
      <c r="C785" s="360" t="s">
        <v>1733</v>
      </c>
      <c r="D785" s="139" t="s">
        <v>1872</v>
      </c>
      <c r="E785" s="361" t="s">
        <v>25</v>
      </c>
      <c r="F785" s="59" t="s">
        <v>54</v>
      </c>
      <c r="G785" s="139" t="s">
        <v>605</v>
      </c>
      <c r="H785" s="463"/>
      <c r="I785" s="225">
        <v>9.9499999999999993</v>
      </c>
      <c r="J785" s="216"/>
      <c r="K785" s="195">
        <f t="shared" ref="K785" si="432">I785-(I785*J785)</f>
        <v>9.9499999999999993</v>
      </c>
      <c r="L785" s="226">
        <f t="shared" ref="L785" si="433">K785*H785</f>
        <v>0</v>
      </c>
      <c r="M785" s="218">
        <v>0</v>
      </c>
      <c r="N785" s="251">
        <f t="shared" ref="N785" si="434">L785+(L785*M785)</f>
        <v>0</v>
      </c>
      <c r="O785" s="295"/>
      <c r="Q785" s="653"/>
      <c r="R785" s="667">
        <f t="shared" si="428"/>
        <v>0</v>
      </c>
      <c r="S785" s="329"/>
      <c r="T785" s="653"/>
      <c r="U785" s="667">
        <f t="shared" si="429"/>
        <v>0</v>
      </c>
      <c r="W785" s="653"/>
      <c r="X785" s="667">
        <f t="shared" si="430"/>
        <v>0</v>
      </c>
      <c r="Y785" s="329"/>
      <c r="Z785" s="653"/>
      <c r="AA785" s="667">
        <f t="shared" si="431"/>
        <v>0</v>
      </c>
    </row>
    <row r="786" spans="2:27" ht="17.25" customHeight="1">
      <c r="B786" s="132">
        <v>9781915595034</v>
      </c>
      <c r="C786" s="367" t="s">
        <v>2034</v>
      </c>
      <c r="D786" s="139" t="s">
        <v>1872</v>
      </c>
      <c r="E786" s="368" t="s">
        <v>17</v>
      </c>
      <c r="F786" s="369" t="s">
        <v>26</v>
      </c>
      <c r="G786" s="370" t="s">
        <v>578</v>
      </c>
      <c r="H786" s="463"/>
      <c r="I786" s="223">
        <v>35.950000000000003</v>
      </c>
      <c r="J786" s="216"/>
      <c r="K786" s="195">
        <f t="shared" si="425"/>
        <v>35.950000000000003</v>
      </c>
      <c r="L786" s="226">
        <f t="shared" si="426"/>
        <v>0</v>
      </c>
      <c r="M786" s="218">
        <v>0</v>
      </c>
      <c r="N786" s="251">
        <f t="shared" si="427"/>
        <v>0</v>
      </c>
      <c r="O786" s="295"/>
      <c r="Q786" s="653"/>
      <c r="R786" s="667">
        <f t="shared" si="428"/>
        <v>0</v>
      </c>
      <c r="S786" s="329"/>
      <c r="T786" s="653"/>
      <c r="U786" s="667">
        <f t="shared" si="429"/>
        <v>0</v>
      </c>
      <c r="W786" s="653"/>
      <c r="X786" s="667">
        <f t="shared" si="430"/>
        <v>0</v>
      </c>
      <c r="Y786" s="329"/>
      <c r="Z786" s="653"/>
      <c r="AA786" s="667">
        <f t="shared" si="431"/>
        <v>0</v>
      </c>
    </row>
    <row r="787" spans="2:27" ht="17.25" customHeight="1">
      <c r="B787" s="132">
        <v>9781915595041</v>
      </c>
      <c r="C787" s="367" t="s">
        <v>2035</v>
      </c>
      <c r="D787" s="139" t="s">
        <v>1872</v>
      </c>
      <c r="E787" s="368" t="s">
        <v>25</v>
      </c>
      <c r="F787" s="369" t="s">
        <v>26</v>
      </c>
      <c r="G787" s="370" t="s">
        <v>579</v>
      </c>
      <c r="H787" s="463"/>
      <c r="I787" s="223">
        <v>9.9499999999999993</v>
      </c>
      <c r="J787" s="216"/>
      <c r="K787" s="195">
        <f t="shared" si="425"/>
        <v>9.9499999999999993</v>
      </c>
      <c r="L787" s="226">
        <f t="shared" si="426"/>
        <v>0</v>
      </c>
      <c r="M787" s="218">
        <v>0</v>
      </c>
      <c r="N787" s="251">
        <f t="shared" si="427"/>
        <v>0</v>
      </c>
      <c r="O787" s="295"/>
      <c r="Q787" s="653"/>
      <c r="R787" s="667">
        <f t="shared" si="428"/>
        <v>0</v>
      </c>
      <c r="S787" s="329"/>
      <c r="T787" s="653"/>
      <c r="U787" s="667">
        <f t="shared" si="429"/>
        <v>0</v>
      </c>
      <c r="W787" s="653"/>
      <c r="X787" s="667">
        <f t="shared" si="430"/>
        <v>0</v>
      </c>
      <c r="Y787" s="329"/>
      <c r="Z787" s="653"/>
      <c r="AA787" s="667">
        <f t="shared" si="431"/>
        <v>0</v>
      </c>
    </row>
    <row r="788" spans="2:27" ht="17.25" customHeight="1">
      <c r="B788" s="132">
        <v>9781915595058</v>
      </c>
      <c r="C788" s="367" t="s">
        <v>2036</v>
      </c>
      <c r="D788" s="139" t="s">
        <v>1872</v>
      </c>
      <c r="E788" s="368" t="s">
        <v>25</v>
      </c>
      <c r="F788" s="369" t="s">
        <v>26</v>
      </c>
      <c r="G788" s="370" t="s">
        <v>580</v>
      </c>
      <c r="H788" s="463"/>
      <c r="I788" s="223">
        <v>13.95</v>
      </c>
      <c r="J788" s="216"/>
      <c r="K788" s="195">
        <f t="shared" si="425"/>
        <v>13.95</v>
      </c>
      <c r="L788" s="226">
        <f t="shared" si="426"/>
        <v>0</v>
      </c>
      <c r="M788" s="218">
        <v>0</v>
      </c>
      <c r="N788" s="251">
        <f t="shared" si="427"/>
        <v>0</v>
      </c>
      <c r="O788" s="295"/>
      <c r="Q788" s="653"/>
      <c r="R788" s="667">
        <f t="shared" si="428"/>
        <v>0</v>
      </c>
      <c r="S788" s="329"/>
      <c r="T788" s="653"/>
      <c r="U788" s="667">
        <f t="shared" si="429"/>
        <v>0</v>
      </c>
      <c r="W788" s="653"/>
      <c r="X788" s="667">
        <f t="shared" si="430"/>
        <v>0</v>
      </c>
      <c r="Y788" s="329"/>
      <c r="Z788" s="653"/>
      <c r="AA788" s="667">
        <f t="shared" si="431"/>
        <v>0</v>
      </c>
    </row>
    <row r="789" spans="2:27" ht="17.25" customHeight="1">
      <c r="B789" s="132">
        <v>9781917848480</v>
      </c>
      <c r="C789" s="90" t="s">
        <v>606</v>
      </c>
      <c r="D789" s="139" t="s">
        <v>1872</v>
      </c>
      <c r="E789" s="368" t="s">
        <v>25</v>
      </c>
      <c r="F789" s="387" t="s">
        <v>26</v>
      </c>
      <c r="G789" s="370" t="s">
        <v>607</v>
      </c>
      <c r="H789" s="463"/>
      <c r="I789" s="223">
        <v>7.95</v>
      </c>
      <c r="J789" s="216"/>
      <c r="K789" s="195">
        <f t="shared" si="425"/>
        <v>7.95</v>
      </c>
      <c r="L789" s="226">
        <f t="shared" si="426"/>
        <v>0</v>
      </c>
      <c r="M789" s="218">
        <v>0</v>
      </c>
      <c r="N789" s="251">
        <f t="shared" si="427"/>
        <v>0</v>
      </c>
      <c r="O789" s="295"/>
      <c r="Q789" s="653"/>
      <c r="R789" s="667">
        <f t="shared" si="428"/>
        <v>0</v>
      </c>
      <c r="S789" s="329"/>
      <c r="T789" s="653"/>
      <c r="U789" s="667">
        <f t="shared" si="429"/>
        <v>0</v>
      </c>
      <c r="W789" s="653"/>
      <c r="X789" s="667">
        <f t="shared" si="430"/>
        <v>0</v>
      </c>
      <c r="Y789" s="329"/>
      <c r="Z789" s="653"/>
      <c r="AA789" s="667">
        <f t="shared" si="431"/>
        <v>0</v>
      </c>
    </row>
    <row r="790" spans="2:27" ht="17.25" customHeight="1">
      <c r="B790" s="388">
        <v>9781527233232</v>
      </c>
      <c r="C790" s="389" t="s">
        <v>621</v>
      </c>
      <c r="D790" s="139" t="s">
        <v>1872</v>
      </c>
      <c r="E790" s="548" t="s">
        <v>25</v>
      </c>
      <c r="F790" s="390" t="s">
        <v>622</v>
      </c>
      <c r="G790" s="389"/>
      <c r="H790" s="463"/>
      <c r="I790" s="416">
        <v>16</v>
      </c>
      <c r="J790" s="216"/>
      <c r="K790" s="195">
        <f t="shared" si="425"/>
        <v>16</v>
      </c>
      <c r="L790" s="226">
        <f t="shared" si="426"/>
        <v>0</v>
      </c>
      <c r="M790" s="218">
        <v>0</v>
      </c>
      <c r="N790" s="251">
        <f t="shared" si="427"/>
        <v>0</v>
      </c>
      <c r="O790" s="295"/>
      <c r="Q790" s="653"/>
      <c r="R790" s="667">
        <f t="shared" si="428"/>
        <v>0</v>
      </c>
      <c r="S790" s="329"/>
      <c r="T790" s="653"/>
      <c r="U790" s="667">
        <f t="shared" si="429"/>
        <v>0</v>
      </c>
      <c r="W790" s="653"/>
      <c r="X790" s="667">
        <f t="shared" si="430"/>
        <v>0</v>
      </c>
      <c r="Y790" s="329"/>
      <c r="Z790" s="653"/>
      <c r="AA790" s="667">
        <f t="shared" si="431"/>
        <v>0</v>
      </c>
    </row>
    <row r="791" spans="2:27" ht="17.25" customHeight="1">
      <c r="B791" s="125">
        <v>9781789272437</v>
      </c>
      <c r="C791" s="360" t="s">
        <v>2366</v>
      </c>
      <c r="D791" s="139" t="s">
        <v>1872</v>
      </c>
      <c r="E791" s="361" t="s">
        <v>17</v>
      </c>
      <c r="F791" s="139" t="s">
        <v>29</v>
      </c>
      <c r="G791" s="139" t="s">
        <v>1567</v>
      </c>
      <c r="H791" s="463"/>
      <c r="I791" s="225">
        <v>38.9</v>
      </c>
      <c r="J791" s="216"/>
      <c r="K791" s="195">
        <f t="shared" si="425"/>
        <v>38.9</v>
      </c>
      <c r="L791" s="226">
        <f t="shared" si="426"/>
        <v>0</v>
      </c>
      <c r="M791" s="218">
        <v>0</v>
      </c>
      <c r="N791" s="251">
        <f t="shared" si="427"/>
        <v>0</v>
      </c>
      <c r="O791" s="295"/>
      <c r="Q791" s="653"/>
      <c r="R791" s="667">
        <f t="shared" si="428"/>
        <v>0</v>
      </c>
      <c r="S791" s="329"/>
      <c r="T791" s="653"/>
      <c r="U791" s="667">
        <f t="shared" si="429"/>
        <v>0</v>
      </c>
      <c r="W791" s="653"/>
      <c r="X791" s="667">
        <f t="shared" si="430"/>
        <v>0</v>
      </c>
      <c r="Y791" s="329"/>
      <c r="Z791" s="653"/>
      <c r="AA791" s="667">
        <f t="shared" si="431"/>
        <v>0</v>
      </c>
    </row>
    <row r="792" spans="2:27" ht="17.25" customHeight="1">
      <c r="B792" s="125">
        <v>9781789272444</v>
      </c>
      <c r="C792" s="360" t="s">
        <v>2367</v>
      </c>
      <c r="D792" s="139" t="s">
        <v>1872</v>
      </c>
      <c r="E792" s="361" t="s">
        <v>17</v>
      </c>
      <c r="F792" s="139" t="s">
        <v>29</v>
      </c>
      <c r="G792" s="139" t="s">
        <v>1568</v>
      </c>
      <c r="H792" s="463"/>
      <c r="I792" s="225">
        <v>30</v>
      </c>
      <c r="J792" s="216"/>
      <c r="K792" s="195">
        <f t="shared" si="425"/>
        <v>30</v>
      </c>
      <c r="L792" s="226">
        <f t="shared" si="426"/>
        <v>0</v>
      </c>
      <c r="M792" s="218">
        <v>0</v>
      </c>
      <c r="N792" s="251">
        <f t="shared" si="427"/>
        <v>0</v>
      </c>
      <c r="O792" s="295"/>
      <c r="Q792" s="653"/>
      <c r="R792" s="667">
        <f t="shared" si="428"/>
        <v>0</v>
      </c>
      <c r="S792" s="329"/>
      <c r="T792" s="653"/>
      <c r="U792" s="667">
        <f t="shared" si="429"/>
        <v>0</v>
      </c>
      <c r="W792" s="653"/>
      <c r="X792" s="667">
        <f t="shared" si="430"/>
        <v>0</v>
      </c>
      <c r="Y792" s="329"/>
      <c r="Z792" s="653"/>
      <c r="AA792" s="667">
        <f t="shared" si="431"/>
        <v>0</v>
      </c>
    </row>
    <row r="793" spans="2:27" ht="17.25" customHeight="1">
      <c r="B793" s="125">
        <v>9781789272451</v>
      </c>
      <c r="C793" s="360" t="s">
        <v>2368</v>
      </c>
      <c r="D793" s="139" t="s">
        <v>1872</v>
      </c>
      <c r="E793" s="361" t="s">
        <v>25</v>
      </c>
      <c r="F793" s="139" t="s">
        <v>29</v>
      </c>
      <c r="G793" s="139" t="s">
        <v>1569</v>
      </c>
      <c r="H793" s="463"/>
      <c r="I793" s="225">
        <v>15.9</v>
      </c>
      <c r="J793" s="216"/>
      <c r="K793" s="195">
        <f t="shared" si="425"/>
        <v>15.9</v>
      </c>
      <c r="L793" s="226">
        <f t="shared" si="426"/>
        <v>0</v>
      </c>
      <c r="M793" s="218">
        <v>0</v>
      </c>
      <c r="N793" s="251">
        <f t="shared" si="427"/>
        <v>0</v>
      </c>
      <c r="O793" s="295"/>
      <c r="Q793" s="653"/>
      <c r="R793" s="667">
        <f t="shared" si="428"/>
        <v>0</v>
      </c>
      <c r="S793" s="329"/>
      <c r="T793" s="653"/>
      <c r="U793" s="667">
        <f t="shared" si="429"/>
        <v>0</v>
      </c>
      <c r="W793" s="653"/>
      <c r="X793" s="667">
        <f t="shared" si="430"/>
        <v>0</v>
      </c>
      <c r="Y793" s="329"/>
      <c r="Z793" s="653"/>
      <c r="AA793" s="667">
        <f t="shared" si="431"/>
        <v>0</v>
      </c>
    </row>
    <row r="794" spans="2:27" ht="17.25" customHeight="1">
      <c r="B794" s="125">
        <v>9781789272468</v>
      </c>
      <c r="C794" s="360" t="s">
        <v>2369</v>
      </c>
      <c r="D794" s="139" t="s">
        <v>1872</v>
      </c>
      <c r="E794" s="361" t="s">
        <v>25</v>
      </c>
      <c r="F794" s="139" t="s">
        <v>29</v>
      </c>
      <c r="G794" s="139" t="s">
        <v>1570</v>
      </c>
      <c r="H794" s="463"/>
      <c r="I794" s="225">
        <v>14.5</v>
      </c>
      <c r="J794" s="216"/>
      <c r="K794" s="195">
        <f t="shared" si="425"/>
        <v>14.5</v>
      </c>
      <c r="L794" s="226">
        <f t="shared" si="426"/>
        <v>0</v>
      </c>
      <c r="M794" s="218">
        <v>0</v>
      </c>
      <c r="N794" s="251">
        <f t="shared" si="427"/>
        <v>0</v>
      </c>
      <c r="O794" s="295"/>
      <c r="Q794" s="653"/>
      <c r="R794" s="667">
        <f t="shared" si="428"/>
        <v>0</v>
      </c>
      <c r="S794" s="329"/>
      <c r="T794" s="653"/>
      <c r="U794" s="667">
        <f t="shared" si="429"/>
        <v>0</v>
      </c>
      <c r="W794" s="653"/>
      <c r="X794" s="667">
        <f t="shared" si="430"/>
        <v>0</v>
      </c>
      <c r="Y794" s="329"/>
      <c r="Z794" s="653"/>
      <c r="AA794" s="667">
        <f t="shared" si="431"/>
        <v>0</v>
      </c>
    </row>
    <row r="795" spans="2:27" ht="17.25" customHeight="1">
      <c r="B795" s="125">
        <v>9781780906775</v>
      </c>
      <c r="C795" s="360" t="s">
        <v>2370</v>
      </c>
      <c r="D795" s="139" t="s">
        <v>1872</v>
      </c>
      <c r="E795" s="361" t="s">
        <v>17</v>
      </c>
      <c r="F795" s="139" t="s">
        <v>29</v>
      </c>
      <c r="G795" s="139" t="s">
        <v>581</v>
      </c>
      <c r="H795" s="463"/>
      <c r="I795" s="225">
        <v>40</v>
      </c>
      <c r="J795" s="216"/>
      <c r="K795" s="195">
        <f t="shared" si="425"/>
        <v>40</v>
      </c>
      <c r="L795" s="226">
        <f t="shared" si="426"/>
        <v>0</v>
      </c>
      <c r="M795" s="218">
        <v>0</v>
      </c>
      <c r="N795" s="251">
        <f t="shared" si="427"/>
        <v>0</v>
      </c>
      <c r="O795" s="295"/>
      <c r="Q795" s="653"/>
      <c r="R795" s="667">
        <f t="shared" si="428"/>
        <v>0</v>
      </c>
      <c r="S795" s="329"/>
      <c r="T795" s="653"/>
      <c r="U795" s="667">
        <f t="shared" si="429"/>
        <v>0</v>
      </c>
      <c r="W795" s="653"/>
      <c r="X795" s="667">
        <f t="shared" si="430"/>
        <v>0</v>
      </c>
      <c r="Y795" s="329"/>
      <c r="Z795" s="653"/>
      <c r="AA795" s="667">
        <f t="shared" si="431"/>
        <v>0</v>
      </c>
    </row>
    <row r="796" spans="2:27" ht="17.25" customHeight="1">
      <c r="B796" s="125">
        <v>9781789277913</v>
      </c>
      <c r="C796" s="360" t="s">
        <v>2371</v>
      </c>
      <c r="D796" s="139" t="s">
        <v>1872</v>
      </c>
      <c r="E796" s="361" t="s">
        <v>17</v>
      </c>
      <c r="F796" s="139" t="s">
        <v>29</v>
      </c>
      <c r="G796" s="139" t="s">
        <v>1571</v>
      </c>
      <c r="H796" s="463"/>
      <c r="I796" s="225">
        <v>30.5</v>
      </c>
      <c r="J796" s="216"/>
      <c r="K796" s="195">
        <f t="shared" si="425"/>
        <v>30.5</v>
      </c>
      <c r="L796" s="226">
        <f t="shared" si="426"/>
        <v>0</v>
      </c>
      <c r="M796" s="218">
        <v>0</v>
      </c>
      <c r="N796" s="251">
        <f t="shared" si="427"/>
        <v>0</v>
      </c>
      <c r="O796" s="295"/>
      <c r="Q796" s="653"/>
      <c r="R796" s="667">
        <f t="shared" si="428"/>
        <v>0</v>
      </c>
      <c r="S796" s="329"/>
      <c r="T796" s="653"/>
      <c r="U796" s="667">
        <f t="shared" si="429"/>
        <v>0</v>
      </c>
      <c r="W796" s="653"/>
      <c r="X796" s="667">
        <f t="shared" si="430"/>
        <v>0</v>
      </c>
      <c r="Y796" s="329"/>
      <c r="Z796" s="653"/>
      <c r="AA796" s="667">
        <f t="shared" si="431"/>
        <v>0</v>
      </c>
    </row>
    <row r="797" spans="2:27" ht="17.25" customHeight="1">
      <c r="B797" s="125">
        <v>9781789270983</v>
      </c>
      <c r="C797" s="360" t="s">
        <v>2372</v>
      </c>
      <c r="D797" s="139" t="s">
        <v>1872</v>
      </c>
      <c r="E797" s="361" t="s">
        <v>25</v>
      </c>
      <c r="F797" s="139" t="s">
        <v>29</v>
      </c>
      <c r="G797" s="139" t="s">
        <v>582</v>
      </c>
      <c r="H797" s="463"/>
      <c r="I797" s="225">
        <v>14.5</v>
      </c>
      <c r="J797" s="216"/>
      <c r="K797" s="195">
        <f t="shared" si="425"/>
        <v>14.5</v>
      </c>
      <c r="L797" s="226">
        <f t="shared" si="426"/>
        <v>0</v>
      </c>
      <c r="M797" s="218">
        <v>0</v>
      </c>
      <c r="N797" s="251">
        <f t="shared" si="427"/>
        <v>0</v>
      </c>
      <c r="O797" s="295"/>
      <c r="Q797" s="653"/>
      <c r="R797" s="667">
        <f t="shared" si="428"/>
        <v>0</v>
      </c>
      <c r="S797" s="329"/>
      <c r="T797" s="653"/>
      <c r="U797" s="667">
        <f t="shared" si="429"/>
        <v>0</v>
      </c>
      <c r="W797" s="653"/>
      <c r="X797" s="667">
        <f t="shared" si="430"/>
        <v>0</v>
      </c>
      <c r="Y797" s="329"/>
      <c r="Z797" s="653"/>
      <c r="AA797" s="667">
        <f t="shared" si="431"/>
        <v>0</v>
      </c>
    </row>
    <row r="798" spans="2:27" ht="17.25" customHeight="1">
      <c r="B798" s="125">
        <v>9781789277647</v>
      </c>
      <c r="C798" s="360" t="s">
        <v>2373</v>
      </c>
      <c r="D798" s="139" t="s">
        <v>1872</v>
      </c>
      <c r="E798" s="361" t="s">
        <v>25</v>
      </c>
      <c r="F798" s="530" t="s">
        <v>29</v>
      </c>
      <c r="G798" s="139" t="s">
        <v>583</v>
      </c>
      <c r="H798" s="463"/>
      <c r="I798" s="225">
        <v>14</v>
      </c>
      <c r="J798" s="216"/>
      <c r="K798" s="195">
        <f t="shared" si="425"/>
        <v>14</v>
      </c>
      <c r="L798" s="226">
        <f t="shared" si="426"/>
        <v>0</v>
      </c>
      <c r="M798" s="218">
        <v>0</v>
      </c>
      <c r="N798" s="251">
        <f t="shared" si="427"/>
        <v>0</v>
      </c>
      <c r="O798" s="295"/>
      <c r="Q798" s="653"/>
      <c r="R798" s="667">
        <f t="shared" si="428"/>
        <v>0</v>
      </c>
      <c r="S798" s="329"/>
      <c r="T798" s="653"/>
      <c r="U798" s="667">
        <f t="shared" si="429"/>
        <v>0</v>
      </c>
      <c r="W798" s="653"/>
      <c r="X798" s="667">
        <f t="shared" si="430"/>
        <v>0</v>
      </c>
      <c r="Y798" s="329"/>
      <c r="Z798" s="653"/>
      <c r="AA798" s="667">
        <f t="shared" si="431"/>
        <v>0</v>
      </c>
    </row>
    <row r="799" spans="2:27" ht="17.25" customHeight="1">
      <c r="B799" s="125">
        <v>9781780905693</v>
      </c>
      <c r="C799" s="360" t="s">
        <v>2374</v>
      </c>
      <c r="D799" s="139" t="s">
        <v>1872</v>
      </c>
      <c r="E799" s="361" t="s">
        <v>17</v>
      </c>
      <c r="F799" s="530" t="s">
        <v>29</v>
      </c>
      <c r="G799" s="139" t="s">
        <v>2375</v>
      </c>
      <c r="H799" s="463"/>
      <c r="I799" s="225">
        <v>29.5</v>
      </c>
      <c r="J799" s="216"/>
      <c r="K799" s="195">
        <f t="shared" si="425"/>
        <v>29.5</v>
      </c>
      <c r="L799" s="226">
        <f t="shared" si="426"/>
        <v>0</v>
      </c>
      <c r="M799" s="218">
        <v>0</v>
      </c>
      <c r="N799" s="251">
        <f t="shared" si="427"/>
        <v>0</v>
      </c>
      <c r="O799" s="295"/>
      <c r="Q799" s="653"/>
      <c r="R799" s="667">
        <f t="shared" si="428"/>
        <v>0</v>
      </c>
      <c r="S799" s="329"/>
      <c r="T799" s="653"/>
      <c r="U799" s="667">
        <f t="shared" si="429"/>
        <v>0</v>
      </c>
      <c r="W799" s="653"/>
      <c r="X799" s="667">
        <f t="shared" si="430"/>
        <v>0</v>
      </c>
      <c r="Y799" s="329"/>
      <c r="Z799" s="653"/>
      <c r="AA799" s="667">
        <f t="shared" si="431"/>
        <v>0</v>
      </c>
    </row>
    <row r="800" spans="2:27" ht="17.25" customHeight="1">
      <c r="B800" s="125">
        <v>9781780905723</v>
      </c>
      <c r="C800" s="360" t="s">
        <v>2376</v>
      </c>
      <c r="D800" s="139" t="s">
        <v>1872</v>
      </c>
      <c r="E800" s="361" t="s">
        <v>25</v>
      </c>
      <c r="F800" s="530" t="s">
        <v>29</v>
      </c>
      <c r="G800" s="139" t="s">
        <v>2377</v>
      </c>
      <c r="H800" s="463"/>
      <c r="I800" s="225">
        <v>9</v>
      </c>
      <c r="J800" s="216"/>
      <c r="K800" s="195">
        <f t="shared" ref="K800:K803" si="435">I800-(I800*J800)</f>
        <v>9</v>
      </c>
      <c r="L800" s="226">
        <f t="shared" ref="L800:L803" si="436">K800*H800</f>
        <v>0</v>
      </c>
      <c r="M800" s="218">
        <v>0</v>
      </c>
      <c r="N800" s="251">
        <f t="shared" ref="N800:N803" si="437">L800+(L800*M800)</f>
        <v>0</v>
      </c>
      <c r="O800" s="295"/>
      <c r="Q800" s="653"/>
      <c r="R800" s="667">
        <f t="shared" si="428"/>
        <v>0</v>
      </c>
      <c r="S800" s="329"/>
      <c r="T800" s="653"/>
      <c r="U800" s="667">
        <f t="shared" si="429"/>
        <v>0</v>
      </c>
      <c r="W800" s="653"/>
      <c r="X800" s="667">
        <f t="shared" si="430"/>
        <v>0</v>
      </c>
      <c r="Y800" s="329"/>
      <c r="Z800" s="653"/>
      <c r="AA800" s="667">
        <f t="shared" si="431"/>
        <v>0</v>
      </c>
    </row>
    <row r="801" spans="2:27" ht="17.25" customHeight="1">
      <c r="B801" s="125">
        <v>9781780905730</v>
      </c>
      <c r="C801" s="360" t="s">
        <v>2378</v>
      </c>
      <c r="D801" s="139" t="s">
        <v>1872</v>
      </c>
      <c r="E801" s="361" t="s">
        <v>25</v>
      </c>
      <c r="F801" s="530" t="s">
        <v>29</v>
      </c>
      <c r="G801" s="139" t="s">
        <v>2379</v>
      </c>
      <c r="H801" s="463"/>
      <c r="I801" s="225">
        <v>9</v>
      </c>
      <c r="J801" s="216"/>
      <c r="K801" s="195">
        <f t="shared" si="435"/>
        <v>9</v>
      </c>
      <c r="L801" s="226">
        <f t="shared" si="436"/>
        <v>0</v>
      </c>
      <c r="M801" s="218">
        <v>0</v>
      </c>
      <c r="N801" s="251">
        <f t="shared" si="437"/>
        <v>0</v>
      </c>
      <c r="O801" s="295"/>
      <c r="Q801" s="653"/>
      <c r="R801" s="667">
        <f t="shared" si="428"/>
        <v>0</v>
      </c>
      <c r="S801" s="329"/>
      <c r="T801" s="653"/>
      <c r="U801" s="667">
        <f t="shared" si="429"/>
        <v>0</v>
      </c>
      <c r="W801" s="653"/>
      <c r="X801" s="667">
        <f t="shared" si="430"/>
        <v>0</v>
      </c>
      <c r="Y801" s="329"/>
      <c r="Z801" s="653"/>
      <c r="AA801" s="667">
        <f t="shared" si="431"/>
        <v>0</v>
      </c>
    </row>
    <row r="802" spans="2:27" ht="17.25" customHeight="1">
      <c r="B802" s="125">
        <v>9781789279443</v>
      </c>
      <c r="C802" s="360" t="s">
        <v>2380</v>
      </c>
      <c r="D802" s="139" t="s">
        <v>1872</v>
      </c>
      <c r="E802" s="361" t="s">
        <v>17</v>
      </c>
      <c r="F802" s="530" t="s">
        <v>29</v>
      </c>
      <c r="G802" s="139" t="s">
        <v>584</v>
      </c>
      <c r="H802" s="463"/>
      <c r="I802" s="225">
        <v>39</v>
      </c>
      <c r="J802" s="216"/>
      <c r="K802" s="195">
        <f t="shared" si="435"/>
        <v>39</v>
      </c>
      <c r="L802" s="226">
        <f t="shared" si="436"/>
        <v>0</v>
      </c>
      <c r="M802" s="218">
        <v>0</v>
      </c>
      <c r="N802" s="251">
        <f t="shared" si="437"/>
        <v>0</v>
      </c>
      <c r="O802" s="295"/>
      <c r="Q802" s="653"/>
      <c r="R802" s="667">
        <f t="shared" si="428"/>
        <v>0</v>
      </c>
      <c r="S802" s="329"/>
      <c r="T802" s="653"/>
      <c r="U802" s="667">
        <f t="shared" si="429"/>
        <v>0</v>
      </c>
      <c r="W802" s="653"/>
      <c r="X802" s="667">
        <f t="shared" si="430"/>
        <v>0</v>
      </c>
      <c r="Y802" s="329"/>
      <c r="Z802" s="653"/>
      <c r="AA802" s="667">
        <f t="shared" si="431"/>
        <v>0</v>
      </c>
    </row>
    <row r="803" spans="2:27" ht="17.25" customHeight="1">
      <c r="B803" s="125">
        <v>9781789279467</v>
      </c>
      <c r="C803" s="360" t="s">
        <v>2381</v>
      </c>
      <c r="D803" s="139" t="s">
        <v>1872</v>
      </c>
      <c r="E803" s="361" t="s">
        <v>17</v>
      </c>
      <c r="F803" s="530" t="s">
        <v>29</v>
      </c>
      <c r="G803" s="139" t="s">
        <v>1572</v>
      </c>
      <c r="H803" s="463"/>
      <c r="I803" s="225">
        <v>30.5</v>
      </c>
      <c r="J803" s="216"/>
      <c r="K803" s="195">
        <f t="shared" si="435"/>
        <v>30.5</v>
      </c>
      <c r="L803" s="226">
        <f t="shared" si="436"/>
        <v>0</v>
      </c>
      <c r="M803" s="218">
        <v>0</v>
      </c>
      <c r="N803" s="251">
        <f t="shared" si="437"/>
        <v>0</v>
      </c>
      <c r="O803" s="295"/>
      <c r="Q803" s="653"/>
      <c r="R803" s="667">
        <f t="shared" si="428"/>
        <v>0</v>
      </c>
      <c r="S803" s="329"/>
      <c r="T803" s="653"/>
      <c r="U803" s="667">
        <f t="shared" si="429"/>
        <v>0</v>
      </c>
      <c r="W803" s="653"/>
      <c r="X803" s="667">
        <f t="shared" si="430"/>
        <v>0</v>
      </c>
      <c r="Y803" s="329"/>
      <c r="Z803" s="653"/>
      <c r="AA803" s="667">
        <f t="shared" si="431"/>
        <v>0</v>
      </c>
    </row>
    <row r="804" spans="2:27" ht="17.25" customHeight="1">
      <c r="B804" s="125">
        <v>9781789279481</v>
      </c>
      <c r="C804" s="360" t="s">
        <v>2382</v>
      </c>
      <c r="D804" s="139" t="s">
        <v>1872</v>
      </c>
      <c r="E804" s="361" t="s">
        <v>25</v>
      </c>
      <c r="F804" s="530" t="s">
        <v>29</v>
      </c>
      <c r="G804" s="139" t="s">
        <v>585</v>
      </c>
      <c r="H804" s="463"/>
      <c r="I804" s="225">
        <v>11</v>
      </c>
      <c r="J804" s="216"/>
      <c r="K804" s="195">
        <f t="shared" ref="K804:K808" si="438">I804-(I804*J804)</f>
        <v>11</v>
      </c>
      <c r="L804" s="226">
        <f t="shared" ref="L804:L808" si="439">K804*H804</f>
        <v>0</v>
      </c>
      <c r="M804" s="218">
        <v>0</v>
      </c>
      <c r="N804" s="251">
        <f t="shared" ref="N804:N808" si="440">L804+(L804*M804)</f>
        <v>0</v>
      </c>
      <c r="O804" s="295"/>
      <c r="Q804" s="653"/>
      <c r="R804" s="667">
        <f t="shared" si="428"/>
        <v>0</v>
      </c>
      <c r="S804" s="329"/>
      <c r="T804" s="653"/>
      <c r="U804" s="667">
        <f t="shared" si="429"/>
        <v>0</v>
      </c>
      <c r="W804" s="653"/>
      <c r="X804" s="667">
        <f t="shared" si="430"/>
        <v>0</v>
      </c>
      <c r="Y804" s="329"/>
      <c r="Z804" s="653"/>
      <c r="AA804" s="667">
        <f t="shared" si="431"/>
        <v>0</v>
      </c>
    </row>
    <row r="805" spans="2:27" ht="17.25" customHeight="1">
      <c r="B805" s="125">
        <v>9781789279498</v>
      </c>
      <c r="C805" s="360" t="s">
        <v>2383</v>
      </c>
      <c r="D805" s="139" t="s">
        <v>1872</v>
      </c>
      <c r="E805" s="361" t="s">
        <v>25</v>
      </c>
      <c r="F805" s="530" t="s">
        <v>29</v>
      </c>
      <c r="G805" s="139" t="s">
        <v>586</v>
      </c>
      <c r="H805" s="463"/>
      <c r="I805" s="225">
        <v>11</v>
      </c>
      <c r="J805" s="216"/>
      <c r="K805" s="195">
        <f t="shared" si="438"/>
        <v>11</v>
      </c>
      <c r="L805" s="226">
        <f t="shared" si="439"/>
        <v>0</v>
      </c>
      <c r="M805" s="218">
        <v>0</v>
      </c>
      <c r="N805" s="251">
        <f t="shared" si="440"/>
        <v>0</v>
      </c>
      <c r="O805" s="295"/>
      <c r="Q805" s="653"/>
      <c r="R805" s="667">
        <f t="shared" si="428"/>
        <v>0</v>
      </c>
      <c r="S805" s="329"/>
      <c r="T805" s="653"/>
      <c r="U805" s="667">
        <f t="shared" si="429"/>
        <v>0</v>
      </c>
      <c r="W805" s="653"/>
      <c r="X805" s="667">
        <f t="shared" si="430"/>
        <v>0</v>
      </c>
      <c r="Y805" s="329"/>
      <c r="Z805" s="653"/>
      <c r="AA805" s="667">
        <f t="shared" si="431"/>
        <v>0</v>
      </c>
    </row>
    <row r="806" spans="2:27" ht="17.25" customHeight="1">
      <c r="B806" s="125">
        <v>9781847410368</v>
      </c>
      <c r="C806" s="360" t="s">
        <v>2384</v>
      </c>
      <c r="D806" s="139" t="s">
        <v>1872</v>
      </c>
      <c r="E806" s="361" t="s">
        <v>25</v>
      </c>
      <c r="F806" s="530" t="s">
        <v>29</v>
      </c>
      <c r="G806" s="139" t="s">
        <v>2385</v>
      </c>
      <c r="H806" s="463"/>
      <c r="I806" s="225">
        <v>34.5</v>
      </c>
      <c r="J806" s="216"/>
      <c r="K806" s="195">
        <f t="shared" si="438"/>
        <v>34.5</v>
      </c>
      <c r="L806" s="226">
        <f t="shared" si="439"/>
        <v>0</v>
      </c>
      <c r="M806" s="218">
        <v>0</v>
      </c>
      <c r="N806" s="251">
        <f t="shared" si="440"/>
        <v>0</v>
      </c>
      <c r="O806" s="295"/>
      <c r="Q806" s="653"/>
      <c r="R806" s="667">
        <f t="shared" si="428"/>
        <v>0</v>
      </c>
      <c r="S806" s="329"/>
      <c r="T806" s="653"/>
      <c r="U806" s="667">
        <f t="shared" si="429"/>
        <v>0</v>
      </c>
      <c r="W806" s="653"/>
      <c r="X806" s="667">
        <f t="shared" si="430"/>
        <v>0</v>
      </c>
      <c r="Y806" s="329"/>
      <c r="Z806" s="653"/>
      <c r="AA806" s="667">
        <f t="shared" si="431"/>
        <v>0</v>
      </c>
    </row>
    <row r="807" spans="2:27" ht="17.25" customHeight="1">
      <c r="B807" s="125">
        <v>9781841318127</v>
      </c>
      <c r="C807" s="360" t="s">
        <v>2386</v>
      </c>
      <c r="D807" s="139" t="s">
        <v>1872</v>
      </c>
      <c r="E807" s="361" t="s">
        <v>25</v>
      </c>
      <c r="F807" s="530" t="s">
        <v>29</v>
      </c>
      <c r="G807" s="139" t="s">
        <v>2387</v>
      </c>
      <c r="H807" s="463"/>
      <c r="I807" s="225">
        <v>33.5</v>
      </c>
      <c r="J807" s="216"/>
      <c r="K807" s="195">
        <f t="shared" si="438"/>
        <v>33.5</v>
      </c>
      <c r="L807" s="226">
        <f t="shared" si="439"/>
        <v>0</v>
      </c>
      <c r="M807" s="218">
        <v>0</v>
      </c>
      <c r="N807" s="251">
        <f t="shared" si="440"/>
        <v>0</v>
      </c>
      <c r="O807" s="295"/>
      <c r="Q807" s="653"/>
      <c r="R807" s="667">
        <f t="shared" si="428"/>
        <v>0</v>
      </c>
      <c r="S807" s="329"/>
      <c r="T807" s="653"/>
      <c r="U807" s="667">
        <f t="shared" si="429"/>
        <v>0</v>
      </c>
      <c r="W807" s="653"/>
      <c r="X807" s="667">
        <f t="shared" si="430"/>
        <v>0</v>
      </c>
      <c r="Y807" s="329"/>
      <c r="Z807" s="653"/>
      <c r="AA807" s="667">
        <f t="shared" si="431"/>
        <v>0</v>
      </c>
    </row>
    <row r="808" spans="2:27" ht="17.25" customHeight="1">
      <c r="B808" s="125">
        <v>9781789270075</v>
      </c>
      <c r="C808" s="360" t="s">
        <v>2388</v>
      </c>
      <c r="D808" s="139" t="s">
        <v>1872</v>
      </c>
      <c r="E808" s="361" t="s">
        <v>25</v>
      </c>
      <c r="F808" s="530" t="s">
        <v>29</v>
      </c>
      <c r="G808" s="139" t="s">
        <v>587</v>
      </c>
      <c r="H808" s="463"/>
      <c r="I808" s="225">
        <v>12</v>
      </c>
      <c r="J808" s="216"/>
      <c r="K808" s="195">
        <f t="shared" si="438"/>
        <v>12</v>
      </c>
      <c r="L808" s="226">
        <f t="shared" si="439"/>
        <v>0</v>
      </c>
      <c r="M808" s="218">
        <v>0</v>
      </c>
      <c r="N808" s="251">
        <f t="shared" si="440"/>
        <v>0</v>
      </c>
      <c r="O808" s="295"/>
      <c r="Q808" s="653"/>
      <c r="R808" s="667">
        <f t="shared" si="428"/>
        <v>0</v>
      </c>
      <c r="S808" s="329"/>
      <c r="T808" s="653"/>
      <c r="U808" s="667">
        <f t="shared" si="429"/>
        <v>0</v>
      </c>
      <c r="W808" s="653"/>
      <c r="X808" s="667">
        <f t="shared" si="430"/>
        <v>0</v>
      </c>
      <c r="Y808" s="329"/>
      <c r="Z808" s="653"/>
      <c r="AA808" s="667">
        <f t="shared" si="431"/>
        <v>0</v>
      </c>
    </row>
    <row r="809" spans="2:27" ht="17.25" customHeight="1">
      <c r="B809" s="125">
        <v>9780717190720</v>
      </c>
      <c r="C809" s="360" t="s">
        <v>588</v>
      </c>
      <c r="D809" s="139" t="s">
        <v>1872</v>
      </c>
      <c r="E809" s="361" t="s">
        <v>17</v>
      </c>
      <c r="F809" s="530" t="s">
        <v>37</v>
      </c>
      <c r="G809" s="139"/>
      <c r="H809" s="463"/>
      <c r="I809" s="225">
        <v>14.95</v>
      </c>
      <c r="J809" s="216"/>
      <c r="K809" s="195">
        <f t="shared" ref="K809:K826" si="441">I809-(I809*J809)</f>
        <v>14.95</v>
      </c>
      <c r="L809" s="226">
        <f t="shared" ref="L809:L830" si="442">K809*H809</f>
        <v>0</v>
      </c>
      <c r="M809" s="218">
        <v>0</v>
      </c>
      <c r="N809" s="251">
        <f t="shared" ref="N809:N830" si="443">L809+(L809*M809)</f>
        <v>0</v>
      </c>
      <c r="O809" s="295"/>
      <c r="Q809" s="653"/>
      <c r="R809" s="667">
        <f t="shared" si="428"/>
        <v>0</v>
      </c>
      <c r="S809" s="329"/>
      <c r="T809" s="653"/>
      <c r="U809" s="667">
        <f t="shared" si="429"/>
        <v>0</v>
      </c>
      <c r="W809" s="653"/>
      <c r="X809" s="667">
        <f t="shared" si="430"/>
        <v>0</v>
      </c>
      <c r="Y809" s="329"/>
      <c r="Z809" s="653"/>
      <c r="AA809" s="667">
        <f t="shared" si="431"/>
        <v>0</v>
      </c>
    </row>
    <row r="810" spans="2:27" ht="17.25" customHeight="1">
      <c r="B810" s="125">
        <v>9780717188086</v>
      </c>
      <c r="C810" s="360" t="s">
        <v>589</v>
      </c>
      <c r="D810" s="139" t="s">
        <v>1872</v>
      </c>
      <c r="E810" s="361" t="s">
        <v>17</v>
      </c>
      <c r="F810" s="530" t="s">
        <v>37</v>
      </c>
      <c r="G810" s="139"/>
      <c r="H810" s="463"/>
      <c r="I810" s="225">
        <v>33.950000000000003</v>
      </c>
      <c r="J810" s="216"/>
      <c r="K810" s="195">
        <f t="shared" si="441"/>
        <v>33.950000000000003</v>
      </c>
      <c r="L810" s="226">
        <f t="shared" si="442"/>
        <v>0</v>
      </c>
      <c r="M810" s="218">
        <v>0</v>
      </c>
      <c r="N810" s="251">
        <f t="shared" si="443"/>
        <v>0</v>
      </c>
      <c r="O810" s="295"/>
      <c r="Q810" s="653"/>
      <c r="R810" s="667">
        <f t="shared" si="428"/>
        <v>0</v>
      </c>
      <c r="S810" s="329"/>
      <c r="T810" s="653"/>
      <c r="U810" s="667">
        <f t="shared" si="429"/>
        <v>0</v>
      </c>
      <c r="W810" s="653"/>
      <c r="X810" s="667">
        <f t="shared" si="430"/>
        <v>0</v>
      </c>
      <c r="Y810" s="329"/>
      <c r="Z810" s="653"/>
      <c r="AA810" s="667">
        <f t="shared" si="431"/>
        <v>0</v>
      </c>
    </row>
    <row r="811" spans="2:27" ht="17.25" customHeight="1">
      <c r="B811" s="125">
        <v>9780717188031</v>
      </c>
      <c r="C811" s="360" t="s">
        <v>590</v>
      </c>
      <c r="D811" s="139" t="s">
        <v>1872</v>
      </c>
      <c r="E811" s="361" t="s">
        <v>17</v>
      </c>
      <c r="F811" s="530" t="s">
        <v>37</v>
      </c>
      <c r="G811" s="139"/>
      <c r="H811" s="463"/>
      <c r="I811" s="225">
        <v>11.95</v>
      </c>
      <c r="J811" s="216"/>
      <c r="K811" s="195">
        <f t="shared" si="441"/>
        <v>11.95</v>
      </c>
      <c r="L811" s="226">
        <f t="shared" si="442"/>
        <v>0</v>
      </c>
      <c r="M811" s="218">
        <v>0</v>
      </c>
      <c r="N811" s="251">
        <f t="shared" si="443"/>
        <v>0</v>
      </c>
      <c r="O811" s="295"/>
      <c r="Q811" s="653"/>
      <c r="R811" s="667">
        <f t="shared" si="428"/>
        <v>0</v>
      </c>
      <c r="S811" s="329"/>
      <c r="T811" s="653"/>
      <c r="U811" s="667">
        <f t="shared" si="429"/>
        <v>0</v>
      </c>
      <c r="W811" s="653"/>
      <c r="X811" s="667">
        <f t="shared" si="430"/>
        <v>0</v>
      </c>
      <c r="Y811" s="329"/>
      <c r="Z811" s="653"/>
      <c r="AA811" s="667">
        <f t="shared" si="431"/>
        <v>0</v>
      </c>
    </row>
    <row r="812" spans="2:27" ht="17.25" customHeight="1">
      <c r="B812" s="125">
        <v>9780717167500</v>
      </c>
      <c r="C812" s="360" t="s">
        <v>591</v>
      </c>
      <c r="D812" s="139" t="s">
        <v>1872</v>
      </c>
      <c r="E812" s="361" t="s">
        <v>17</v>
      </c>
      <c r="F812" s="139" t="s">
        <v>37</v>
      </c>
      <c r="G812" s="139"/>
      <c r="H812" s="463"/>
      <c r="I812" s="225">
        <v>37.950000000000003</v>
      </c>
      <c r="J812" s="216"/>
      <c r="K812" s="195">
        <f t="shared" si="441"/>
        <v>37.950000000000003</v>
      </c>
      <c r="L812" s="226">
        <f t="shared" si="442"/>
        <v>0</v>
      </c>
      <c r="M812" s="218">
        <v>0</v>
      </c>
      <c r="N812" s="251">
        <f t="shared" si="443"/>
        <v>0</v>
      </c>
      <c r="O812" s="295"/>
      <c r="Q812" s="653"/>
      <c r="R812" s="667">
        <f t="shared" si="428"/>
        <v>0</v>
      </c>
      <c r="S812" s="329"/>
      <c r="T812" s="653"/>
      <c r="U812" s="667">
        <f t="shared" si="429"/>
        <v>0</v>
      </c>
      <c r="W812" s="653"/>
      <c r="X812" s="667">
        <f t="shared" si="430"/>
        <v>0</v>
      </c>
      <c r="Y812" s="329"/>
      <c r="Z812" s="653"/>
      <c r="AA812" s="667">
        <f t="shared" si="431"/>
        <v>0</v>
      </c>
    </row>
    <row r="813" spans="2:27" ht="19.149999999999999" customHeight="1">
      <c r="B813" s="125">
        <v>9780717170852</v>
      </c>
      <c r="C813" s="360" t="s">
        <v>592</v>
      </c>
      <c r="D813" s="139" t="s">
        <v>1872</v>
      </c>
      <c r="E813" s="361" t="s">
        <v>17</v>
      </c>
      <c r="F813" s="530" t="s">
        <v>37</v>
      </c>
      <c r="G813" s="139"/>
      <c r="H813" s="463"/>
      <c r="I813" s="225">
        <v>8.9499999999999993</v>
      </c>
      <c r="J813" s="216"/>
      <c r="K813" s="195">
        <f t="shared" si="441"/>
        <v>8.9499999999999993</v>
      </c>
      <c r="L813" s="226">
        <f t="shared" si="442"/>
        <v>0</v>
      </c>
      <c r="M813" s="218">
        <v>0</v>
      </c>
      <c r="N813" s="251">
        <f t="shared" si="443"/>
        <v>0</v>
      </c>
      <c r="O813" s="295"/>
      <c r="Q813" s="653"/>
      <c r="R813" s="667">
        <f t="shared" si="428"/>
        <v>0</v>
      </c>
      <c r="S813" s="329"/>
      <c r="T813" s="653"/>
      <c r="U813" s="667">
        <f t="shared" si="429"/>
        <v>0</v>
      </c>
      <c r="W813" s="653"/>
      <c r="X813" s="667">
        <f t="shared" si="430"/>
        <v>0</v>
      </c>
      <c r="Y813" s="329"/>
      <c r="Z813" s="653"/>
      <c r="AA813" s="667">
        <f t="shared" si="431"/>
        <v>0</v>
      </c>
    </row>
    <row r="814" spans="2:27" ht="19.149999999999999" customHeight="1">
      <c r="B814" s="125">
        <v>9780717172641</v>
      </c>
      <c r="C814" s="360" t="s">
        <v>593</v>
      </c>
      <c r="D814" s="139" t="s">
        <v>1872</v>
      </c>
      <c r="E814" s="361" t="s">
        <v>17</v>
      </c>
      <c r="F814" s="139" t="s">
        <v>37</v>
      </c>
      <c r="G814" s="139"/>
      <c r="H814" s="463"/>
      <c r="I814" s="225">
        <v>4.95</v>
      </c>
      <c r="J814" s="216"/>
      <c r="K814" s="195">
        <f t="shared" si="441"/>
        <v>4.95</v>
      </c>
      <c r="L814" s="226">
        <f t="shared" si="442"/>
        <v>0</v>
      </c>
      <c r="M814" s="218">
        <v>0</v>
      </c>
      <c r="N814" s="251">
        <f t="shared" si="443"/>
        <v>0</v>
      </c>
      <c r="O814" s="295"/>
      <c r="Q814" s="653"/>
      <c r="R814" s="667">
        <f t="shared" si="428"/>
        <v>0</v>
      </c>
      <c r="S814" s="329"/>
      <c r="T814" s="653"/>
      <c r="U814" s="667">
        <f t="shared" si="429"/>
        <v>0</v>
      </c>
      <c r="W814" s="653"/>
      <c r="X814" s="667">
        <f t="shared" si="430"/>
        <v>0</v>
      </c>
      <c r="Y814" s="329"/>
      <c r="Z814" s="653"/>
      <c r="AA814" s="667">
        <f t="shared" si="431"/>
        <v>0</v>
      </c>
    </row>
    <row r="815" spans="2:27" ht="19.149999999999999" customHeight="1">
      <c r="B815" s="125">
        <v>9780717189779</v>
      </c>
      <c r="C815" s="359" t="s">
        <v>613</v>
      </c>
      <c r="D815" s="139" t="s">
        <v>1872</v>
      </c>
      <c r="E815" s="361" t="s">
        <v>25</v>
      </c>
      <c r="F815" s="362" t="s">
        <v>37</v>
      </c>
      <c r="G815" s="139"/>
      <c r="H815" s="463"/>
      <c r="I815" s="225">
        <v>10.95</v>
      </c>
      <c r="J815" s="216"/>
      <c r="K815" s="195">
        <f t="shared" si="441"/>
        <v>10.95</v>
      </c>
      <c r="L815" s="226">
        <f t="shared" si="442"/>
        <v>0</v>
      </c>
      <c r="M815" s="218">
        <v>0</v>
      </c>
      <c r="N815" s="251">
        <f t="shared" si="443"/>
        <v>0</v>
      </c>
      <c r="O815" s="295"/>
      <c r="Q815" s="653"/>
      <c r="R815" s="667">
        <f t="shared" si="428"/>
        <v>0</v>
      </c>
      <c r="S815" s="329"/>
      <c r="T815" s="653"/>
      <c r="U815" s="667">
        <f t="shared" si="429"/>
        <v>0</v>
      </c>
      <c r="W815" s="653"/>
      <c r="X815" s="667">
        <f t="shared" si="430"/>
        <v>0</v>
      </c>
      <c r="Y815" s="329"/>
      <c r="Z815" s="653"/>
      <c r="AA815" s="667">
        <f t="shared" si="431"/>
        <v>0</v>
      </c>
    </row>
    <row r="816" spans="2:27" ht="19.149999999999999" customHeight="1">
      <c r="B816" s="125"/>
      <c r="C816" s="97" t="s">
        <v>609</v>
      </c>
      <c r="D816" s="139" t="s">
        <v>1872</v>
      </c>
      <c r="E816" s="361" t="s">
        <v>25</v>
      </c>
      <c r="F816" s="362" t="s">
        <v>610</v>
      </c>
      <c r="G816" s="139" t="s">
        <v>611</v>
      </c>
      <c r="H816" s="463"/>
      <c r="I816" s="225">
        <v>34.950000000000003</v>
      </c>
      <c r="J816" s="216"/>
      <c r="K816" s="195">
        <f t="shared" si="441"/>
        <v>34.950000000000003</v>
      </c>
      <c r="L816" s="226">
        <f t="shared" si="442"/>
        <v>0</v>
      </c>
      <c r="M816" s="218">
        <v>0</v>
      </c>
      <c r="N816" s="251">
        <f t="shared" si="443"/>
        <v>0</v>
      </c>
      <c r="O816" s="295"/>
      <c r="Q816" s="653"/>
      <c r="R816" s="667">
        <f t="shared" si="428"/>
        <v>0</v>
      </c>
      <c r="S816" s="329"/>
      <c r="T816" s="653"/>
      <c r="U816" s="667">
        <f t="shared" si="429"/>
        <v>0</v>
      </c>
      <c r="W816" s="653"/>
      <c r="X816" s="667">
        <f t="shared" si="430"/>
        <v>0</v>
      </c>
      <c r="Y816" s="329"/>
      <c r="Z816" s="653"/>
      <c r="AA816" s="667">
        <f t="shared" si="431"/>
        <v>0</v>
      </c>
    </row>
    <row r="817" spans="2:27" ht="19.149999999999999" customHeight="1">
      <c r="B817" s="125"/>
      <c r="C817" s="97" t="s">
        <v>612</v>
      </c>
      <c r="D817" s="139" t="s">
        <v>1872</v>
      </c>
      <c r="E817" s="361" t="s">
        <v>25</v>
      </c>
      <c r="F817" s="362" t="s">
        <v>610</v>
      </c>
      <c r="G817" s="139"/>
      <c r="H817" s="463"/>
      <c r="I817" s="225">
        <v>12.95</v>
      </c>
      <c r="J817" s="216"/>
      <c r="K817" s="195">
        <f t="shared" si="441"/>
        <v>12.95</v>
      </c>
      <c r="L817" s="226">
        <f t="shared" si="442"/>
        <v>0</v>
      </c>
      <c r="M817" s="218">
        <v>0</v>
      </c>
      <c r="N817" s="251">
        <f t="shared" si="443"/>
        <v>0</v>
      </c>
      <c r="O817" s="295"/>
      <c r="Q817" s="653"/>
      <c r="R817" s="667">
        <f t="shared" si="428"/>
        <v>0</v>
      </c>
      <c r="S817" s="329"/>
      <c r="T817" s="653"/>
      <c r="U817" s="667">
        <f t="shared" si="429"/>
        <v>0</v>
      </c>
      <c r="W817" s="653"/>
      <c r="X817" s="667">
        <f t="shared" si="430"/>
        <v>0</v>
      </c>
      <c r="Y817" s="329"/>
      <c r="Z817" s="653"/>
      <c r="AA817" s="667">
        <f t="shared" si="431"/>
        <v>0</v>
      </c>
    </row>
    <row r="818" spans="2:27" ht="19.149999999999999" customHeight="1">
      <c r="B818" s="125">
        <v>9781916620841</v>
      </c>
      <c r="C818" s="359" t="s">
        <v>614</v>
      </c>
      <c r="D818" s="139" t="s">
        <v>1872</v>
      </c>
      <c r="E818" s="361" t="s">
        <v>25</v>
      </c>
      <c r="F818" s="362" t="s">
        <v>610</v>
      </c>
      <c r="G818" s="139"/>
      <c r="H818" s="463"/>
      <c r="I818" s="225">
        <v>10</v>
      </c>
      <c r="J818" s="216"/>
      <c r="K818" s="195">
        <f t="shared" si="441"/>
        <v>10</v>
      </c>
      <c r="L818" s="226">
        <f t="shared" si="442"/>
        <v>0</v>
      </c>
      <c r="M818" s="218">
        <v>0</v>
      </c>
      <c r="N818" s="251">
        <f t="shared" si="443"/>
        <v>0</v>
      </c>
      <c r="O818" s="295"/>
      <c r="Q818" s="653"/>
      <c r="R818" s="667">
        <f t="shared" si="428"/>
        <v>0</v>
      </c>
      <c r="S818" s="329"/>
      <c r="T818" s="653"/>
      <c r="U818" s="667">
        <f t="shared" si="429"/>
        <v>0</v>
      </c>
      <c r="W818" s="653"/>
      <c r="X818" s="667">
        <f t="shared" si="430"/>
        <v>0</v>
      </c>
      <c r="Y818" s="329"/>
      <c r="Z818" s="653"/>
      <c r="AA818" s="667">
        <f t="shared" si="431"/>
        <v>0</v>
      </c>
    </row>
    <row r="819" spans="2:27" ht="19.149999999999999" customHeight="1">
      <c r="B819" s="125">
        <v>9781912514977</v>
      </c>
      <c r="C819" s="360" t="s">
        <v>1897</v>
      </c>
      <c r="D819" s="139" t="s">
        <v>1872</v>
      </c>
      <c r="E819" s="361" t="s">
        <v>17</v>
      </c>
      <c r="F819" s="139" t="s">
        <v>41</v>
      </c>
      <c r="G819" s="139" t="s">
        <v>594</v>
      </c>
      <c r="H819" s="463"/>
      <c r="I819" s="225">
        <v>34.99</v>
      </c>
      <c r="J819" s="216"/>
      <c r="K819" s="195">
        <f t="shared" si="441"/>
        <v>34.99</v>
      </c>
      <c r="L819" s="226">
        <f t="shared" si="442"/>
        <v>0</v>
      </c>
      <c r="M819" s="218">
        <v>0</v>
      </c>
      <c r="N819" s="251">
        <f t="shared" si="443"/>
        <v>0</v>
      </c>
      <c r="O819" s="295"/>
      <c r="Q819" s="653"/>
      <c r="R819" s="667">
        <f t="shared" si="428"/>
        <v>0</v>
      </c>
      <c r="S819" s="329"/>
      <c r="T819" s="653"/>
      <c r="U819" s="667">
        <f t="shared" si="429"/>
        <v>0</v>
      </c>
      <c r="W819" s="653"/>
      <c r="X819" s="667">
        <f t="shared" si="430"/>
        <v>0</v>
      </c>
      <c r="Y819" s="329"/>
      <c r="Z819" s="653"/>
      <c r="AA819" s="667">
        <f t="shared" si="431"/>
        <v>0</v>
      </c>
    </row>
    <row r="820" spans="2:27" ht="19.149999999999999" customHeight="1">
      <c r="B820" s="125">
        <v>9781912514953</v>
      </c>
      <c r="C820" s="360" t="s">
        <v>1898</v>
      </c>
      <c r="D820" s="139" t="s">
        <v>1872</v>
      </c>
      <c r="E820" s="361" t="s">
        <v>25</v>
      </c>
      <c r="F820" s="139" t="s">
        <v>41</v>
      </c>
      <c r="G820" s="139" t="s">
        <v>595</v>
      </c>
      <c r="H820" s="463"/>
      <c r="I820" s="225">
        <v>12.99</v>
      </c>
      <c r="J820" s="216"/>
      <c r="K820" s="195">
        <f t="shared" si="441"/>
        <v>12.99</v>
      </c>
      <c r="L820" s="226">
        <f t="shared" si="442"/>
        <v>0</v>
      </c>
      <c r="M820" s="218">
        <v>0</v>
      </c>
      <c r="N820" s="251">
        <f t="shared" si="443"/>
        <v>0</v>
      </c>
      <c r="O820" s="295"/>
      <c r="Q820" s="653"/>
      <c r="R820" s="667">
        <f t="shared" si="428"/>
        <v>0</v>
      </c>
      <c r="S820" s="329"/>
      <c r="T820" s="653"/>
      <c r="U820" s="667">
        <f t="shared" si="429"/>
        <v>0</v>
      </c>
      <c r="W820" s="653"/>
      <c r="X820" s="667">
        <f t="shared" si="430"/>
        <v>0</v>
      </c>
      <c r="Y820" s="329"/>
      <c r="Z820" s="653"/>
      <c r="AA820" s="667">
        <f t="shared" si="431"/>
        <v>0</v>
      </c>
    </row>
    <row r="821" spans="2:27" ht="19.149999999999999" customHeight="1">
      <c r="B821" s="125">
        <v>9781912514960</v>
      </c>
      <c r="C821" s="360" t="s">
        <v>1899</v>
      </c>
      <c r="D821" s="139" t="s">
        <v>1872</v>
      </c>
      <c r="E821" s="361" t="s">
        <v>17</v>
      </c>
      <c r="F821" s="139" t="s">
        <v>41</v>
      </c>
      <c r="G821" s="139" t="s">
        <v>1900</v>
      </c>
      <c r="H821" s="463"/>
      <c r="I821" s="225">
        <v>31.99</v>
      </c>
      <c r="J821" s="216"/>
      <c r="K821" s="195">
        <f t="shared" si="441"/>
        <v>31.99</v>
      </c>
      <c r="L821" s="226">
        <f t="shared" si="442"/>
        <v>0</v>
      </c>
      <c r="M821" s="218">
        <v>0</v>
      </c>
      <c r="N821" s="251">
        <f t="shared" si="443"/>
        <v>0</v>
      </c>
      <c r="O821" s="295"/>
      <c r="Q821" s="653"/>
      <c r="R821" s="667">
        <f t="shared" si="428"/>
        <v>0</v>
      </c>
      <c r="S821" s="329"/>
      <c r="T821" s="653"/>
      <c r="U821" s="667">
        <f t="shared" si="429"/>
        <v>0</v>
      </c>
      <c r="W821" s="653"/>
      <c r="X821" s="667">
        <f t="shared" si="430"/>
        <v>0</v>
      </c>
      <c r="Y821" s="329"/>
      <c r="Z821" s="653"/>
      <c r="AA821" s="667">
        <f t="shared" si="431"/>
        <v>0</v>
      </c>
    </row>
    <row r="822" spans="2:27" ht="19.149999999999999" customHeight="1">
      <c r="B822" s="125">
        <v>9781912514984</v>
      </c>
      <c r="C822" s="360" t="s">
        <v>596</v>
      </c>
      <c r="D822" s="139" t="s">
        <v>1872</v>
      </c>
      <c r="E822" s="402" t="s">
        <v>25</v>
      </c>
      <c r="F822" s="139" t="s">
        <v>41</v>
      </c>
      <c r="G822" s="139" t="s">
        <v>597</v>
      </c>
      <c r="H822" s="463"/>
      <c r="I822" s="490">
        <v>5.99</v>
      </c>
      <c r="J822" s="216"/>
      <c r="K822" s="195">
        <f t="shared" si="441"/>
        <v>5.99</v>
      </c>
      <c r="L822" s="226">
        <f t="shared" si="442"/>
        <v>0</v>
      </c>
      <c r="M822" s="218">
        <v>0</v>
      </c>
      <c r="N822" s="251">
        <f t="shared" si="443"/>
        <v>0</v>
      </c>
      <c r="O822" s="295"/>
      <c r="Q822" s="653"/>
      <c r="R822" s="667">
        <f t="shared" si="428"/>
        <v>0</v>
      </c>
      <c r="S822" s="329"/>
      <c r="T822" s="653"/>
      <c r="U822" s="667">
        <f t="shared" si="429"/>
        <v>0</v>
      </c>
      <c r="W822" s="653"/>
      <c r="X822" s="667">
        <f t="shared" si="430"/>
        <v>0</v>
      </c>
      <c r="Y822" s="329"/>
      <c r="Z822" s="653"/>
      <c r="AA822" s="667">
        <f t="shared" si="431"/>
        <v>0</v>
      </c>
    </row>
    <row r="823" spans="2:27" ht="19.149999999999999" customHeight="1">
      <c r="B823" s="125">
        <v>9781915486202</v>
      </c>
      <c r="C823" s="360" t="s">
        <v>598</v>
      </c>
      <c r="D823" s="139" t="s">
        <v>1872</v>
      </c>
      <c r="E823" s="402" t="s">
        <v>17</v>
      </c>
      <c r="F823" s="139" t="s">
        <v>41</v>
      </c>
      <c r="G823" s="139" t="s">
        <v>599</v>
      </c>
      <c r="H823" s="463"/>
      <c r="I823" s="490">
        <v>16.989999999999998</v>
      </c>
      <c r="J823" s="216"/>
      <c r="K823" s="195">
        <f t="shared" si="441"/>
        <v>16.989999999999998</v>
      </c>
      <c r="L823" s="226">
        <f t="shared" si="442"/>
        <v>0</v>
      </c>
      <c r="M823" s="218">
        <v>0</v>
      </c>
      <c r="N823" s="251">
        <f t="shared" si="443"/>
        <v>0</v>
      </c>
      <c r="O823" s="295"/>
      <c r="Q823" s="653"/>
      <c r="R823" s="667">
        <f t="shared" si="428"/>
        <v>0</v>
      </c>
      <c r="S823" s="329"/>
      <c r="T823" s="653"/>
      <c r="U823" s="667">
        <f t="shared" si="429"/>
        <v>0</v>
      </c>
      <c r="W823" s="653"/>
      <c r="X823" s="667">
        <f t="shared" si="430"/>
        <v>0</v>
      </c>
      <c r="Y823" s="329"/>
      <c r="Z823" s="653"/>
      <c r="AA823" s="667">
        <f t="shared" si="431"/>
        <v>0</v>
      </c>
    </row>
    <row r="824" spans="2:27" ht="19.149999999999999" customHeight="1">
      <c r="B824" s="125">
        <v>9781907330513</v>
      </c>
      <c r="C824" s="360" t="s">
        <v>2215</v>
      </c>
      <c r="D824" s="139" t="s">
        <v>1872</v>
      </c>
      <c r="E824" s="402" t="s">
        <v>25</v>
      </c>
      <c r="F824" s="139" t="s">
        <v>2189</v>
      </c>
      <c r="G824" s="139" t="s">
        <v>2216</v>
      </c>
      <c r="H824" s="463"/>
      <c r="I824" s="490">
        <v>12.7</v>
      </c>
      <c r="J824" s="216"/>
      <c r="K824" s="195">
        <f t="shared" si="441"/>
        <v>12.7</v>
      </c>
      <c r="L824" s="226">
        <f t="shared" si="442"/>
        <v>0</v>
      </c>
      <c r="M824" s="218">
        <v>0</v>
      </c>
      <c r="N824" s="251">
        <f t="shared" si="443"/>
        <v>0</v>
      </c>
      <c r="O824" s="295"/>
      <c r="Q824" s="653"/>
      <c r="R824" s="667">
        <f t="shared" si="428"/>
        <v>0</v>
      </c>
      <c r="S824" s="329"/>
      <c r="T824" s="653"/>
      <c r="U824" s="667">
        <f t="shared" si="429"/>
        <v>0</v>
      </c>
      <c r="W824" s="653"/>
      <c r="X824" s="667">
        <f t="shared" si="430"/>
        <v>0</v>
      </c>
      <c r="Y824" s="329"/>
      <c r="Z824" s="653"/>
      <c r="AA824" s="667">
        <f t="shared" si="431"/>
        <v>0</v>
      </c>
    </row>
    <row r="825" spans="2:27" ht="19.149999999999999" customHeight="1">
      <c r="B825" s="125"/>
      <c r="C825" s="360" t="s">
        <v>2616</v>
      </c>
      <c r="D825" s="139" t="s">
        <v>1872</v>
      </c>
      <c r="E825" s="402" t="s">
        <v>1583</v>
      </c>
      <c r="F825" s="139" t="s">
        <v>2189</v>
      </c>
      <c r="G825" s="139"/>
      <c r="H825" s="463"/>
      <c r="I825" s="490">
        <v>9.5</v>
      </c>
      <c r="J825" s="216"/>
      <c r="K825" s="195">
        <f t="shared" si="441"/>
        <v>9.5</v>
      </c>
      <c r="L825" s="226">
        <f t="shared" si="442"/>
        <v>0</v>
      </c>
      <c r="M825" s="218">
        <v>0</v>
      </c>
      <c r="N825" s="251">
        <f t="shared" si="443"/>
        <v>0</v>
      </c>
      <c r="O825" s="295"/>
      <c r="Q825" s="653"/>
      <c r="R825" s="667">
        <f t="shared" si="428"/>
        <v>0</v>
      </c>
      <c r="S825" s="329"/>
      <c r="T825" s="653"/>
      <c r="U825" s="667">
        <f t="shared" si="429"/>
        <v>0</v>
      </c>
      <c r="W825" s="653"/>
      <c r="X825" s="667">
        <f t="shared" si="430"/>
        <v>0</v>
      </c>
      <c r="Y825" s="329"/>
      <c r="Z825" s="653"/>
      <c r="AA825" s="667">
        <f t="shared" si="431"/>
        <v>0</v>
      </c>
    </row>
    <row r="826" spans="2:27" s="329" customFormat="1" ht="17.25" customHeight="1">
      <c r="B826" s="86"/>
      <c r="C826" s="131" t="s">
        <v>189</v>
      </c>
      <c r="D826" s="131"/>
      <c r="E826" s="129"/>
      <c r="F826" s="84"/>
      <c r="G826" s="85"/>
      <c r="H826" s="463"/>
      <c r="I826" s="222"/>
      <c r="J826" s="216"/>
      <c r="K826" s="195">
        <f t="shared" si="441"/>
        <v>0</v>
      </c>
      <c r="L826" s="226">
        <f t="shared" si="442"/>
        <v>0</v>
      </c>
      <c r="M826" s="218">
        <v>0</v>
      </c>
      <c r="N826" s="251">
        <f t="shared" si="443"/>
        <v>0</v>
      </c>
      <c r="O826" s="295"/>
      <c r="Q826" s="653"/>
      <c r="R826" s="667">
        <f t="shared" si="428"/>
        <v>0</v>
      </c>
      <c r="T826" s="653"/>
      <c r="U826" s="667">
        <f t="shared" si="429"/>
        <v>0</v>
      </c>
      <c r="W826" s="653"/>
      <c r="X826" s="667">
        <f t="shared" si="430"/>
        <v>0</v>
      </c>
      <c r="Z826" s="653"/>
      <c r="AA826" s="667">
        <f t="shared" si="431"/>
        <v>0</v>
      </c>
    </row>
    <row r="827" spans="2:27" s="329" customFormat="1" ht="17.25" customHeight="1">
      <c r="B827" s="117"/>
      <c r="C827" s="308"/>
      <c r="D827" s="131"/>
      <c r="E827" s="150"/>
      <c r="F827" s="84"/>
      <c r="G827" s="79"/>
      <c r="H827" s="463"/>
      <c r="I827" s="299"/>
      <c r="J827" s="216"/>
      <c r="K827" s="302">
        <f t="shared" ref="K827:K828" si="444">I827-(I827*J827)</f>
        <v>0</v>
      </c>
      <c r="L827" s="226">
        <f t="shared" si="442"/>
        <v>0</v>
      </c>
      <c r="M827" s="218">
        <v>0</v>
      </c>
      <c r="N827" s="251">
        <f t="shared" si="443"/>
        <v>0</v>
      </c>
      <c r="O827" s="295"/>
      <c r="Q827" s="653"/>
      <c r="R827" s="667">
        <f t="shared" si="428"/>
        <v>0</v>
      </c>
      <c r="T827" s="653"/>
      <c r="U827" s="667">
        <f t="shared" si="429"/>
        <v>0</v>
      </c>
      <c r="W827" s="653"/>
      <c r="X827" s="667">
        <f t="shared" si="430"/>
        <v>0</v>
      </c>
      <c r="Z827" s="653"/>
      <c r="AA827" s="667">
        <f t="shared" si="431"/>
        <v>0</v>
      </c>
    </row>
    <row r="828" spans="2:27" s="329" customFormat="1" ht="17.25" customHeight="1">
      <c r="B828" s="117"/>
      <c r="C828" s="308"/>
      <c r="D828" s="131"/>
      <c r="E828" s="150"/>
      <c r="F828" s="333"/>
      <c r="G828" s="79"/>
      <c r="H828" s="463"/>
      <c r="I828" s="299"/>
      <c r="J828" s="216"/>
      <c r="K828" s="302">
        <f t="shared" si="444"/>
        <v>0</v>
      </c>
      <c r="L828" s="226">
        <f t="shared" si="442"/>
        <v>0</v>
      </c>
      <c r="M828" s="218">
        <v>0</v>
      </c>
      <c r="N828" s="251">
        <f t="shared" si="443"/>
        <v>0</v>
      </c>
      <c r="O828" s="295"/>
      <c r="Q828" s="653"/>
      <c r="R828" s="667">
        <f t="shared" si="428"/>
        <v>0</v>
      </c>
      <c r="T828" s="653"/>
      <c r="U828" s="667">
        <f t="shared" si="429"/>
        <v>0</v>
      </c>
      <c r="W828" s="653"/>
      <c r="X828" s="667">
        <f t="shared" si="430"/>
        <v>0</v>
      </c>
      <c r="Z828" s="653"/>
      <c r="AA828" s="667">
        <f t="shared" si="431"/>
        <v>0</v>
      </c>
    </row>
    <row r="829" spans="2:27" s="329" customFormat="1" ht="17.25" customHeight="1">
      <c r="B829" s="117"/>
      <c r="C829" s="308"/>
      <c r="D829" s="131"/>
      <c r="E829" s="150"/>
      <c r="F829" s="84"/>
      <c r="G829" s="79"/>
      <c r="H829" s="463"/>
      <c r="I829" s="299"/>
      <c r="J829" s="216"/>
      <c r="K829" s="302">
        <f t="shared" ref="K829:K830" si="445">I829-(I829*J829)</f>
        <v>0</v>
      </c>
      <c r="L829" s="226">
        <f t="shared" si="442"/>
        <v>0</v>
      </c>
      <c r="M829" s="218">
        <v>0</v>
      </c>
      <c r="N829" s="251">
        <f t="shared" si="443"/>
        <v>0</v>
      </c>
      <c r="O829" s="295"/>
      <c r="Q829" s="653"/>
      <c r="R829" s="667">
        <f t="shared" si="428"/>
        <v>0</v>
      </c>
      <c r="T829" s="653"/>
      <c r="U829" s="667">
        <f t="shared" si="429"/>
        <v>0</v>
      </c>
      <c r="W829" s="653"/>
      <c r="X829" s="667">
        <f t="shared" si="430"/>
        <v>0</v>
      </c>
      <c r="Z829" s="653"/>
      <c r="AA829" s="667">
        <f t="shared" si="431"/>
        <v>0</v>
      </c>
    </row>
    <row r="830" spans="2:27" s="329" customFormat="1" ht="17.25" customHeight="1">
      <c r="B830" s="117"/>
      <c r="C830" s="308"/>
      <c r="D830" s="131"/>
      <c r="E830" s="150"/>
      <c r="F830" s="84"/>
      <c r="G830" s="79"/>
      <c r="H830" s="463"/>
      <c r="I830" s="299"/>
      <c r="J830" s="216"/>
      <c r="K830" s="302">
        <f t="shared" si="445"/>
        <v>0</v>
      </c>
      <c r="L830" s="226">
        <f t="shared" si="442"/>
        <v>0</v>
      </c>
      <c r="M830" s="218">
        <v>0</v>
      </c>
      <c r="N830" s="251">
        <f t="shared" si="443"/>
        <v>0</v>
      </c>
      <c r="O830" s="295"/>
      <c r="Q830" s="653"/>
      <c r="R830" s="667">
        <f t="shared" si="428"/>
        <v>0</v>
      </c>
      <c r="T830" s="653"/>
      <c r="U830" s="667">
        <f t="shared" si="429"/>
        <v>0</v>
      </c>
      <c r="W830" s="653"/>
      <c r="X830" s="667">
        <f t="shared" si="430"/>
        <v>0</v>
      </c>
      <c r="Z830" s="653"/>
      <c r="AA830" s="667">
        <f t="shared" si="431"/>
        <v>0</v>
      </c>
    </row>
    <row r="831" spans="2:27" s="329" customFormat="1" ht="17.25" customHeight="1">
      <c r="B831" s="474"/>
      <c r="C831" s="481" t="s">
        <v>1477</v>
      </c>
      <c r="D831" s="634"/>
      <c r="E831" s="471"/>
      <c r="F831" s="472"/>
      <c r="G831" s="473"/>
      <c r="H831" s="506"/>
      <c r="I831" s="475"/>
      <c r="J831" s="476"/>
      <c r="K831" s="477"/>
      <c r="L831" s="478"/>
      <c r="M831" s="479"/>
      <c r="N831" s="479"/>
      <c r="O831" s="480"/>
      <c r="Q831" s="809"/>
      <c r="S831" s="809"/>
      <c r="U831" s="809"/>
      <c r="W831" s="809"/>
    </row>
    <row r="832" spans="2:27" ht="17.25" customHeight="1">
      <c r="B832" s="142" t="s">
        <v>623</v>
      </c>
      <c r="C832" s="122"/>
      <c r="D832" s="143"/>
      <c r="E832" s="143"/>
      <c r="F832" s="122"/>
      <c r="G832" s="122"/>
      <c r="H832" s="468">
        <f>SUM(H768:H831)</f>
        <v>0</v>
      </c>
      <c r="I832" s="459"/>
      <c r="J832" s="192"/>
      <c r="K832" s="192"/>
      <c r="L832" s="227">
        <f>SUM(L768:L831)</f>
        <v>0</v>
      </c>
      <c r="M832" s="170"/>
      <c r="N832" s="239">
        <f>SUM(N768:N831)</f>
        <v>0</v>
      </c>
      <c r="O832" s="145"/>
      <c r="Q832" s="809"/>
      <c r="S832" s="809"/>
      <c r="U832" s="809"/>
      <c r="W832" s="809"/>
      <c r="X832" s="329"/>
      <c r="Y832" s="329"/>
      <c r="Z832" s="329"/>
      <c r="AA832" s="329"/>
    </row>
    <row r="833" spans="2:27" ht="17.25" customHeight="1">
      <c r="B833" s="5"/>
      <c r="C833" s="6"/>
      <c r="D833" s="6"/>
      <c r="E833" s="2"/>
      <c r="F833" s="37"/>
      <c r="G833" s="37"/>
      <c r="H833" s="263"/>
      <c r="M833" s="162"/>
      <c r="N833" s="162"/>
      <c r="O833" s="37"/>
      <c r="Q833" s="809"/>
      <c r="S833" s="809"/>
      <c r="U833" s="809"/>
      <c r="W833" s="809"/>
      <c r="X833" s="329"/>
      <c r="Y833" s="329"/>
      <c r="Z833" s="329"/>
      <c r="AA833" s="329"/>
    </row>
    <row r="834" spans="2:27" ht="30" customHeight="1">
      <c r="B834" s="754" t="s">
        <v>624</v>
      </c>
      <c r="C834" s="754"/>
      <c r="D834" s="754"/>
      <c r="E834" s="754"/>
      <c r="F834" s="754"/>
      <c r="G834" s="754"/>
      <c r="H834" s="754"/>
      <c r="I834" s="754"/>
      <c r="J834" s="754"/>
      <c r="K834" s="754"/>
      <c r="L834" s="754"/>
      <c r="M834" s="754"/>
      <c r="N834" s="754"/>
      <c r="O834" s="754"/>
      <c r="Q834" s="809"/>
      <c r="S834" s="809"/>
      <c r="U834" s="809"/>
      <c r="W834" s="809"/>
      <c r="X834" s="329"/>
      <c r="Y834" s="329"/>
      <c r="Z834" s="329"/>
      <c r="AA834" s="329"/>
    </row>
    <row r="835" spans="2:27" s="22" customFormat="1" ht="30" customHeight="1">
      <c r="B835" s="105" t="s">
        <v>10</v>
      </c>
      <c r="C835" s="165" t="s">
        <v>11</v>
      </c>
      <c r="D835" s="165" t="s">
        <v>1756</v>
      </c>
      <c r="E835" s="165" t="s">
        <v>12</v>
      </c>
      <c r="F835" s="166" t="s">
        <v>13</v>
      </c>
      <c r="G835" s="165" t="s">
        <v>14</v>
      </c>
      <c r="H835" s="260" t="s">
        <v>15</v>
      </c>
      <c r="I835" s="458" t="s">
        <v>1480</v>
      </c>
      <c r="J835" s="177" t="s">
        <v>1461</v>
      </c>
      <c r="K835" s="177" t="s">
        <v>1462</v>
      </c>
      <c r="L835" s="177" t="s">
        <v>1463</v>
      </c>
      <c r="M835" s="221" t="s">
        <v>1479</v>
      </c>
      <c r="N835" s="221" t="s">
        <v>1481</v>
      </c>
      <c r="O835" s="165" t="s">
        <v>1478</v>
      </c>
      <c r="Q835" s="757" t="s">
        <v>1753</v>
      </c>
      <c r="R835" s="758"/>
      <c r="S835" s="344"/>
      <c r="T835" s="757" t="s">
        <v>1754</v>
      </c>
      <c r="U835" s="758"/>
      <c r="V835" s="344"/>
      <c r="W835" s="757" t="s">
        <v>1755</v>
      </c>
      <c r="X835" s="758"/>
      <c r="Y835" s="344"/>
      <c r="Z835" s="759" t="s">
        <v>1500</v>
      </c>
      <c r="AA835" s="760"/>
    </row>
    <row r="836" spans="2:27" ht="17.25" customHeight="1">
      <c r="B836" s="125">
        <v>9780714431291</v>
      </c>
      <c r="C836" s="360" t="s">
        <v>625</v>
      </c>
      <c r="D836" s="139" t="s">
        <v>1781</v>
      </c>
      <c r="E836" s="361"/>
      <c r="F836" s="139" t="s">
        <v>18</v>
      </c>
      <c r="G836" s="139">
        <v>31291</v>
      </c>
      <c r="H836" s="463"/>
      <c r="I836" s="225">
        <v>18.7</v>
      </c>
      <c r="J836" s="216"/>
      <c r="K836" s="195">
        <f t="shared" ref="K836:K857" si="446">I836-(I836*J836)</f>
        <v>18.7</v>
      </c>
      <c r="L836" s="226">
        <f t="shared" ref="L836:L857" si="447">K836*H836</f>
        <v>0</v>
      </c>
      <c r="M836" s="218">
        <v>0</v>
      </c>
      <c r="N836" s="251">
        <f t="shared" ref="N836:N857" si="448">L836+(L836*M836)</f>
        <v>0</v>
      </c>
      <c r="O836" s="295"/>
      <c r="Q836" s="653"/>
      <c r="R836" s="667">
        <f t="shared" ref="R836:R876" si="449">IF(Q836="YES",$H836,0)</f>
        <v>0</v>
      </c>
      <c r="S836" s="329"/>
      <c r="T836" s="653"/>
      <c r="U836" s="667">
        <f t="shared" ref="U836:U876" si="450">IF(T836="YES",$H836,0)</f>
        <v>0</v>
      </c>
      <c r="W836" s="653"/>
      <c r="X836" s="667">
        <f t="shared" ref="X836:X876" si="451">IF(W836="YES",$H836,0)</f>
        <v>0</v>
      </c>
      <c r="Y836" s="329"/>
      <c r="Z836" s="653"/>
      <c r="AA836" s="667">
        <f t="shared" ref="AA836:AA876" si="452">IF(Z836="YES",$H836,0)</f>
        <v>0</v>
      </c>
    </row>
    <row r="837" spans="2:27" ht="17.25" customHeight="1">
      <c r="B837" s="125">
        <v>9781845361440</v>
      </c>
      <c r="C837" s="97" t="s">
        <v>1734</v>
      </c>
      <c r="D837" s="139" t="s">
        <v>1781</v>
      </c>
      <c r="E837" s="361" t="s">
        <v>25</v>
      </c>
      <c r="F837" s="59" t="s">
        <v>54</v>
      </c>
      <c r="G837" s="139" t="s">
        <v>643</v>
      </c>
      <c r="H837" s="463"/>
      <c r="I837" s="225">
        <v>9.5</v>
      </c>
      <c r="J837" s="216"/>
      <c r="K837" s="195">
        <f t="shared" si="446"/>
        <v>9.5</v>
      </c>
      <c r="L837" s="226">
        <f t="shared" si="447"/>
        <v>0</v>
      </c>
      <c r="M837" s="218">
        <v>0</v>
      </c>
      <c r="N837" s="251">
        <f t="shared" si="448"/>
        <v>0</v>
      </c>
      <c r="O837" s="295"/>
      <c r="Q837" s="653"/>
      <c r="R837" s="667">
        <f t="shared" si="449"/>
        <v>0</v>
      </c>
      <c r="S837" s="329"/>
      <c r="T837" s="653"/>
      <c r="U837" s="667">
        <f t="shared" si="450"/>
        <v>0</v>
      </c>
      <c r="W837" s="653"/>
      <c r="X837" s="667">
        <f t="shared" si="451"/>
        <v>0</v>
      </c>
      <c r="Y837" s="329"/>
      <c r="Z837" s="653"/>
      <c r="AA837" s="667">
        <f t="shared" si="452"/>
        <v>0</v>
      </c>
    </row>
    <row r="838" spans="2:27" ht="17.25" customHeight="1">
      <c r="B838" s="125">
        <v>9781802302639</v>
      </c>
      <c r="C838" s="97" t="s">
        <v>2164</v>
      </c>
      <c r="D838" s="139" t="s">
        <v>1781</v>
      </c>
      <c r="E838" s="361" t="s">
        <v>17</v>
      </c>
      <c r="F838" s="59" t="s">
        <v>54</v>
      </c>
      <c r="G838" s="139" t="s">
        <v>2165</v>
      </c>
      <c r="H838" s="463"/>
      <c r="I838" s="225">
        <v>29.95</v>
      </c>
      <c r="J838" s="216"/>
      <c r="K838" s="195">
        <f t="shared" si="446"/>
        <v>29.95</v>
      </c>
      <c r="L838" s="226">
        <f t="shared" si="447"/>
        <v>0</v>
      </c>
      <c r="M838" s="218">
        <v>0</v>
      </c>
      <c r="N838" s="251">
        <f t="shared" si="448"/>
        <v>0</v>
      </c>
      <c r="O838" s="295"/>
      <c r="Q838" s="653"/>
      <c r="R838" s="667">
        <f t="shared" si="449"/>
        <v>0</v>
      </c>
      <c r="S838" s="329"/>
      <c r="T838" s="653"/>
      <c r="U838" s="667">
        <f t="shared" si="450"/>
        <v>0</v>
      </c>
      <c r="W838" s="653"/>
      <c r="X838" s="667">
        <f t="shared" si="451"/>
        <v>0</v>
      </c>
      <c r="Y838" s="329"/>
      <c r="Z838" s="653"/>
      <c r="AA838" s="667">
        <f t="shared" si="452"/>
        <v>0</v>
      </c>
    </row>
    <row r="839" spans="2:27" ht="17.25" customHeight="1">
      <c r="B839" s="125">
        <v>9781845369477</v>
      </c>
      <c r="C839" s="97" t="s">
        <v>1735</v>
      </c>
      <c r="D839" s="139" t="s">
        <v>1781</v>
      </c>
      <c r="E839" s="361" t="s">
        <v>17</v>
      </c>
      <c r="F839" s="59" t="s">
        <v>54</v>
      </c>
      <c r="G839" s="139" t="s">
        <v>637</v>
      </c>
      <c r="H839" s="463"/>
      <c r="I839" s="225">
        <v>29.95</v>
      </c>
      <c r="J839" s="216"/>
      <c r="K839" s="195">
        <f t="shared" si="446"/>
        <v>29.95</v>
      </c>
      <c r="L839" s="226">
        <f t="shared" si="447"/>
        <v>0</v>
      </c>
      <c r="M839" s="218">
        <v>0</v>
      </c>
      <c r="N839" s="251">
        <f t="shared" si="448"/>
        <v>0</v>
      </c>
      <c r="O839" s="295"/>
      <c r="Q839" s="653"/>
      <c r="R839" s="667">
        <f t="shared" si="449"/>
        <v>0</v>
      </c>
      <c r="S839" s="329"/>
      <c r="T839" s="653"/>
      <c r="U839" s="667">
        <f t="shared" si="450"/>
        <v>0</v>
      </c>
      <c r="W839" s="653"/>
      <c r="X839" s="667">
        <f t="shared" si="451"/>
        <v>0</v>
      </c>
      <c r="Y839" s="329"/>
      <c r="Z839" s="653"/>
      <c r="AA839" s="667">
        <f t="shared" si="452"/>
        <v>0</v>
      </c>
    </row>
    <row r="840" spans="2:27" ht="17.25" customHeight="1">
      <c r="B840" s="125"/>
      <c r="C840" s="97" t="s">
        <v>1736</v>
      </c>
      <c r="D840" s="139" t="s">
        <v>1781</v>
      </c>
      <c r="E840" s="361" t="s">
        <v>17</v>
      </c>
      <c r="F840" s="59" t="s">
        <v>54</v>
      </c>
      <c r="G840" s="139" t="s">
        <v>638</v>
      </c>
      <c r="H840" s="463"/>
      <c r="I840" s="225">
        <v>23.95</v>
      </c>
      <c r="J840" s="216"/>
      <c r="K840" s="195">
        <f t="shared" si="446"/>
        <v>23.95</v>
      </c>
      <c r="L840" s="226">
        <f t="shared" si="447"/>
        <v>0</v>
      </c>
      <c r="M840" s="218">
        <v>0</v>
      </c>
      <c r="N840" s="251">
        <f t="shared" si="448"/>
        <v>0</v>
      </c>
      <c r="O840" s="295"/>
      <c r="Q840" s="653"/>
      <c r="R840" s="667">
        <f t="shared" si="449"/>
        <v>0</v>
      </c>
      <c r="S840" s="329"/>
      <c r="T840" s="653"/>
      <c r="U840" s="667">
        <f t="shared" si="450"/>
        <v>0</v>
      </c>
      <c r="W840" s="653"/>
      <c r="X840" s="667">
        <f t="shared" si="451"/>
        <v>0</v>
      </c>
      <c r="Y840" s="329"/>
      <c r="Z840" s="653"/>
      <c r="AA840" s="667">
        <f t="shared" si="452"/>
        <v>0</v>
      </c>
    </row>
    <row r="841" spans="2:27" ht="17.25" customHeight="1">
      <c r="B841" s="125">
        <v>9781845369484</v>
      </c>
      <c r="C841" s="97" t="s">
        <v>1737</v>
      </c>
      <c r="D841" s="139" t="s">
        <v>1781</v>
      </c>
      <c r="E841" s="361" t="s">
        <v>25</v>
      </c>
      <c r="F841" s="59" t="s">
        <v>54</v>
      </c>
      <c r="G841" s="139" t="s">
        <v>639</v>
      </c>
      <c r="H841" s="463"/>
      <c r="I841" s="225">
        <v>10.95</v>
      </c>
      <c r="J841" s="216"/>
      <c r="K841" s="195">
        <f t="shared" si="446"/>
        <v>10.95</v>
      </c>
      <c r="L841" s="226">
        <f t="shared" si="447"/>
        <v>0</v>
      </c>
      <c r="M841" s="218">
        <v>0</v>
      </c>
      <c r="N841" s="251">
        <f t="shared" si="448"/>
        <v>0</v>
      </c>
      <c r="O841" s="295"/>
      <c r="Q841" s="653"/>
      <c r="R841" s="667">
        <f t="shared" si="449"/>
        <v>0</v>
      </c>
      <c r="S841" s="329"/>
      <c r="T841" s="653"/>
      <c r="U841" s="667">
        <f t="shared" si="450"/>
        <v>0</v>
      </c>
      <c r="W841" s="653"/>
      <c r="X841" s="667">
        <f t="shared" si="451"/>
        <v>0</v>
      </c>
      <c r="Y841" s="329"/>
      <c r="Z841" s="653"/>
      <c r="AA841" s="667">
        <f t="shared" si="452"/>
        <v>0</v>
      </c>
    </row>
    <row r="842" spans="2:27" ht="17.25" customHeight="1">
      <c r="B842" s="125">
        <v>9781802300062</v>
      </c>
      <c r="C842" s="97" t="s">
        <v>1738</v>
      </c>
      <c r="D842" s="139" t="s">
        <v>1781</v>
      </c>
      <c r="E842" s="361" t="s">
        <v>17</v>
      </c>
      <c r="F842" s="59" t="s">
        <v>54</v>
      </c>
      <c r="G842" s="139" t="s">
        <v>640</v>
      </c>
      <c r="H842" s="463"/>
      <c r="I842" s="225">
        <v>31.95</v>
      </c>
      <c r="J842" s="216"/>
      <c r="K842" s="195">
        <f t="shared" si="446"/>
        <v>31.95</v>
      </c>
      <c r="L842" s="226">
        <f t="shared" si="447"/>
        <v>0</v>
      </c>
      <c r="M842" s="218">
        <v>0</v>
      </c>
      <c r="N842" s="251">
        <f t="shared" si="448"/>
        <v>0</v>
      </c>
      <c r="O842" s="295"/>
      <c r="Q842" s="653"/>
      <c r="R842" s="667">
        <f t="shared" si="449"/>
        <v>0</v>
      </c>
      <c r="S842" s="329"/>
      <c r="T842" s="653"/>
      <c r="U842" s="667">
        <f t="shared" si="450"/>
        <v>0</v>
      </c>
      <c r="W842" s="653"/>
      <c r="X842" s="667">
        <f t="shared" si="451"/>
        <v>0</v>
      </c>
      <c r="Y842" s="329"/>
      <c r="Z842" s="653"/>
      <c r="AA842" s="667">
        <f t="shared" si="452"/>
        <v>0</v>
      </c>
    </row>
    <row r="843" spans="2:27" ht="17.25" customHeight="1">
      <c r="B843" s="125"/>
      <c r="C843" s="360" t="s">
        <v>1739</v>
      </c>
      <c r="D843" s="139" t="s">
        <v>1781</v>
      </c>
      <c r="E843" s="361" t="s">
        <v>17</v>
      </c>
      <c r="F843" s="59" t="s">
        <v>54</v>
      </c>
      <c r="G843" s="139" t="s">
        <v>641</v>
      </c>
      <c r="H843" s="463"/>
      <c r="I843" s="225">
        <v>24.95</v>
      </c>
      <c r="J843" s="216"/>
      <c r="K843" s="195">
        <f t="shared" si="446"/>
        <v>24.95</v>
      </c>
      <c r="L843" s="226">
        <f t="shared" si="447"/>
        <v>0</v>
      </c>
      <c r="M843" s="218">
        <v>0</v>
      </c>
      <c r="N843" s="251">
        <f t="shared" si="448"/>
        <v>0</v>
      </c>
      <c r="O843" s="295"/>
      <c r="Q843" s="653"/>
      <c r="R843" s="667">
        <f t="shared" si="449"/>
        <v>0</v>
      </c>
      <c r="S843" s="329"/>
      <c r="T843" s="653"/>
      <c r="U843" s="667">
        <f t="shared" si="450"/>
        <v>0</v>
      </c>
      <c r="W843" s="653"/>
      <c r="X843" s="667">
        <f t="shared" si="451"/>
        <v>0</v>
      </c>
      <c r="Y843" s="329"/>
      <c r="Z843" s="653"/>
      <c r="AA843" s="667">
        <f t="shared" si="452"/>
        <v>0</v>
      </c>
    </row>
    <row r="844" spans="2:27" ht="17.25" customHeight="1">
      <c r="B844" s="125">
        <v>9781802300079</v>
      </c>
      <c r="C844" s="360" t="s">
        <v>1740</v>
      </c>
      <c r="D844" s="139" t="s">
        <v>1781</v>
      </c>
      <c r="E844" s="361" t="s">
        <v>25</v>
      </c>
      <c r="F844" s="59" t="s">
        <v>54</v>
      </c>
      <c r="G844" s="139" t="s">
        <v>642</v>
      </c>
      <c r="H844" s="463"/>
      <c r="I844" s="225">
        <v>11.5</v>
      </c>
      <c r="J844" s="216"/>
      <c r="K844" s="195">
        <f t="shared" ref="K844" si="453">I844-(I844*J844)</f>
        <v>11.5</v>
      </c>
      <c r="L844" s="226">
        <f t="shared" ref="L844" si="454">K844*H844</f>
        <v>0</v>
      </c>
      <c r="M844" s="218">
        <v>0</v>
      </c>
      <c r="N844" s="251">
        <f t="shared" ref="N844" si="455">L844+(L844*M844)</f>
        <v>0</v>
      </c>
      <c r="O844" s="295"/>
      <c r="Q844" s="653"/>
      <c r="R844" s="667">
        <f t="shared" si="449"/>
        <v>0</v>
      </c>
      <c r="S844" s="329"/>
      <c r="T844" s="653"/>
      <c r="U844" s="667">
        <f t="shared" si="450"/>
        <v>0</v>
      </c>
      <c r="W844" s="653"/>
      <c r="X844" s="667">
        <f t="shared" si="451"/>
        <v>0</v>
      </c>
      <c r="Y844" s="329"/>
      <c r="Z844" s="653"/>
      <c r="AA844" s="667">
        <f t="shared" si="452"/>
        <v>0</v>
      </c>
    </row>
    <row r="845" spans="2:27" ht="17.25" customHeight="1">
      <c r="B845" s="132">
        <v>9781917280815</v>
      </c>
      <c r="C845" s="367" t="s">
        <v>2586</v>
      </c>
      <c r="D845" s="139" t="s">
        <v>1781</v>
      </c>
      <c r="E845" s="368" t="s">
        <v>17</v>
      </c>
      <c r="F845" s="369" t="s">
        <v>26</v>
      </c>
      <c r="G845" s="370" t="s">
        <v>2037</v>
      </c>
      <c r="H845" s="463"/>
      <c r="I845" s="223">
        <v>45.95</v>
      </c>
      <c r="J845" s="216"/>
      <c r="K845" s="195">
        <f t="shared" si="446"/>
        <v>45.95</v>
      </c>
      <c r="L845" s="226">
        <f t="shared" si="447"/>
        <v>0</v>
      </c>
      <c r="M845" s="218">
        <v>0</v>
      </c>
      <c r="N845" s="251">
        <f t="shared" si="448"/>
        <v>0</v>
      </c>
      <c r="O845" s="295"/>
      <c r="Q845" s="653"/>
      <c r="R845" s="667">
        <f t="shared" si="449"/>
        <v>0</v>
      </c>
      <c r="S845" s="329"/>
      <c r="T845" s="653"/>
      <c r="U845" s="667">
        <f t="shared" si="450"/>
        <v>0</v>
      </c>
      <c r="W845" s="653"/>
      <c r="X845" s="667">
        <f t="shared" si="451"/>
        <v>0</v>
      </c>
      <c r="Y845" s="329"/>
      <c r="Z845" s="653"/>
      <c r="AA845" s="667">
        <f t="shared" si="452"/>
        <v>0</v>
      </c>
    </row>
    <row r="846" spans="2:27" ht="17.25" customHeight="1">
      <c r="B846" s="132">
        <v>9781917280822</v>
      </c>
      <c r="C846" s="367" t="s">
        <v>2587</v>
      </c>
      <c r="D846" s="139" t="s">
        <v>1781</v>
      </c>
      <c r="E846" s="368" t="s">
        <v>25</v>
      </c>
      <c r="F846" s="369" t="s">
        <v>26</v>
      </c>
      <c r="G846" s="370" t="s">
        <v>2038</v>
      </c>
      <c r="H846" s="463"/>
      <c r="I846" s="223">
        <v>10.95</v>
      </c>
      <c r="J846" s="216"/>
      <c r="K846" s="195">
        <f t="shared" si="446"/>
        <v>10.95</v>
      </c>
      <c r="L846" s="226">
        <f t="shared" si="447"/>
        <v>0</v>
      </c>
      <c r="M846" s="218">
        <v>0</v>
      </c>
      <c r="N846" s="251">
        <f t="shared" si="448"/>
        <v>0</v>
      </c>
      <c r="O846" s="295"/>
      <c r="Q846" s="653"/>
      <c r="R846" s="667">
        <f t="shared" si="449"/>
        <v>0</v>
      </c>
      <c r="S846" s="329"/>
      <c r="T846" s="653"/>
      <c r="U846" s="667">
        <f t="shared" si="450"/>
        <v>0</v>
      </c>
      <c r="W846" s="653"/>
      <c r="X846" s="667">
        <f t="shared" si="451"/>
        <v>0</v>
      </c>
      <c r="Y846" s="329"/>
      <c r="Z846" s="653"/>
      <c r="AA846" s="667">
        <f t="shared" si="452"/>
        <v>0</v>
      </c>
    </row>
    <row r="847" spans="2:27" ht="17.25" customHeight="1">
      <c r="B847" s="132">
        <v>9781914586378</v>
      </c>
      <c r="C847" s="367" t="s">
        <v>2039</v>
      </c>
      <c r="D847" s="139" t="s">
        <v>1781</v>
      </c>
      <c r="E847" s="368" t="s">
        <v>17</v>
      </c>
      <c r="F847" s="369" t="s">
        <v>26</v>
      </c>
      <c r="G847" s="370" t="s">
        <v>626</v>
      </c>
      <c r="H847" s="463"/>
      <c r="I847" s="223">
        <v>45.95</v>
      </c>
      <c r="J847" s="216"/>
      <c r="K847" s="195">
        <f t="shared" si="446"/>
        <v>45.95</v>
      </c>
      <c r="L847" s="226">
        <f t="shared" si="447"/>
        <v>0</v>
      </c>
      <c r="M847" s="218">
        <v>0</v>
      </c>
      <c r="N847" s="251">
        <f t="shared" si="448"/>
        <v>0</v>
      </c>
      <c r="O847" s="295"/>
      <c r="Q847" s="653"/>
      <c r="R847" s="667">
        <f t="shared" si="449"/>
        <v>0</v>
      </c>
      <c r="S847" s="329"/>
      <c r="T847" s="653"/>
      <c r="U847" s="667">
        <f t="shared" si="450"/>
        <v>0</v>
      </c>
      <c r="W847" s="653"/>
      <c r="X847" s="667">
        <f t="shared" si="451"/>
        <v>0</v>
      </c>
      <c r="Y847" s="329"/>
      <c r="Z847" s="653"/>
      <c r="AA847" s="667">
        <f t="shared" si="452"/>
        <v>0</v>
      </c>
    </row>
    <row r="848" spans="2:27" ht="17.25" customHeight="1">
      <c r="B848" s="132">
        <v>9781914586385</v>
      </c>
      <c r="C848" s="367" t="s">
        <v>2040</v>
      </c>
      <c r="D848" s="139" t="s">
        <v>1781</v>
      </c>
      <c r="E848" s="368" t="s">
        <v>25</v>
      </c>
      <c r="F848" s="369" t="s">
        <v>26</v>
      </c>
      <c r="G848" s="370" t="s">
        <v>627</v>
      </c>
      <c r="H848" s="463"/>
      <c r="I848" s="223">
        <v>10.95</v>
      </c>
      <c r="J848" s="216"/>
      <c r="K848" s="195">
        <f t="shared" si="446"/>
        <v>10.95</v>
      </c>
      <c r="L848" s="226">
        <f t="shared" si="447"/>
        <v>0</v>
      </c>
      <c r="M848" s="218">
        <v>0</v>
      </c>
      <c r="N848" s="251">
        <f t="shared" si="448"/>
        <v>0</v>
      </c>
      <c r="O848" s="295"/>
      <c r="Q848" s="653"/>
      <c r="R848" s="667">
        <f t="shared" si="449"/>
        <v>0</v>
      </c>
      <c r="S848" s="329"/>
      <c r="T848" s="653"/>
      <c r="U848" s="667">
        <f t="shared" si="450"/>
        <v>0</v>
      </c>
      <c r="W848" s="653"/>
      <c r="X848" s="667">
        <f t="shared" si="451"/>
        <v>0</v>
      </c>
      <c r="Y848" s="329"/>
      <c r="Z848" s="653"/>
      <c r="AA848" s="667">
        <f t="shared" si="452"/>
        <v>0</v>
      </c>
    </row>
    <row r="849" spans="2:27" ht="17.25" customHeight="1">
      <c r="B849" s="125">
        <v>9781917848510</v>
      </c>
      <c r="C849" s="97" t="s">
        <v>1848</v>
      </c>
      <c r="D849" s="139" t="s">
        <v>1781</v>
      </c>
      <c r="E849" s="361" t="s">
        <v>25</v>
      </c>
      <c r="F849" s="139" t="s">
        <v>26</v>
      </c>
      <c r="G849" s="139" t="s">
        <v>1849</v>
      </c>
      <c r="H849" s="463"/>
      <c r="I849" s="225">
        <v>9.5</v>
      </c>
      <c r="J849" s="216"/>
      <c r="K849" s="195">
        <f t="shared" si="446"/>
        <v>9.5</v>
      </c>
      <c r="L849" s="226">
        <f t="shared" si="447"/>
        <v>0</v>
      </c>
      <c r="M849" s="218">
        <v>0</v>
      </c>
      <c r="N849" s="251">
        <f t="shared" si="448"/>
        <v>0</v>
      </c>
      <c r="O849" s="295"/>
      <c r="Q849" s="653"/>
      <c r="R849" s="667">
        <f t="shared" si="449"/>
        <v>0</v>
      </c>
      <c r="S849" s="329"/>
      <c r="T849" s="653"/>
      <c r="U849" s="667">
        <f t="shared" si="450"/>
        <v>0</v>
      </c>
      <c r="W849" s="653"/>
      <c r="X849" s="667">
        <f t="shared" si="451"/>
        <v>0</v>
      </c>
      <c r="Y849" s="329"/>
      <c r="Z849" s="653"/>
      <c r="AA849" s="667">
        <f t="shared" si="452"/>
        <v>0</v>
      </c>
    </row>
    <row r="850" spans="2:27" ht="17.25" customHeight="1">
      <c r="B850" s="125">
        <v>9781912514748</v>
      </c>
      <c r="C850" s="359" t="s">
        <v>644</v>
      </c>
      <c r="D850" s="139" t="s">
        <v>1781</v>
      </c>
      <c r="E850" s="139" t="s">
        <v>120</v>
      </c>
      <c r="F850" s="530" t="s">
        <v>645</v>
      </c>
      <c r="G850" s="139" t="s">
        <v>645</v>
      </c>
      <c r="H850" s="463"/>
      <c r="I850" s="225">
        <v>11.99</v>
      </c>
      <c r="J850" s="216"/>
      <c r="K850" s="195">
        <f t="shared" si="446"/>
        <v>11.99</v>
      </c>
      <c r="L850" s="226">
        <f t="shared" si="447"/>
        <v>0</v>
      </c>
      <c r="M850" s="218">
        <v>0</v>
      </c>
      <c r="N850" s="251">
        <f t="shared" si="448"/>
        <v>0</v>
      </c>
      <c r="O850" s="295"/>
      <c r="Q850" s="653"/>
      <c r="R850" s="667">
        <f t="shared" si="449"/>
        <v>0</v>
      </c>
      <c r="S850" s="329"/>
      <c r="T850" s="653"/>
      <c r="U850" s="667">
        <f t="shared" si="450"/>
        <v>0</v>
      </c>
      <c r="W850" s="653"/>
      <c r="X850" s="667">
        <f t="shared" si="451"/>
        <v>0</v>
      </c>
      <c r="Y850" s="329"/>
      <c r="Z850" s="653"/>
      <c r="AA850" s="667">
        <f t="shared" si="452"/>
        <v>0</v>
      </c>
    </row>
    <row r="851" spans="2:27" ht="17.25" customHeight="1">
      <c r="B851" s="125">
        <v>9781789272420</v>
      </c>
      <c r="C851" s="360" t="s">
        <v>2389</v>
      </c>
      <c r="D851" s="139" t="s">
        <v>1781</v>
      </c>
      <c r="E851" s="361" t="s">
        <v>17</v>
      </c>
      <c r="F851" s="530" t="s">
        <v>29</v>
      </c>
      <c r="G851" s="139" t="s">
        <v>628</v>
      </c>
      <c r="H851" s="463"/>
      <c r="I851" s="225">
        <v>40</v>
      </c>
      <c r="J851" s="216"/>
      <c r="K851" s="195">
        <f t="shared" si="446"/>
        <v>40</v>
      </c>
      <c r="L851" s="226">
        <f t="shared" si="447"/>
        <v>0</v>
      </c>
      <c r="M851" s="218">
        <v>0</v>
      </c>
      <c r="N851" s="251">
        <f t="shared" si="448"/>
        <v>0</v>
      </c>
      <c r="O851" s="295"/>
      <c r="Q851" s="653"/>
      <c r="R851" s="667">
        <f t="shared" si="449"/>
        <v>0</v>
      </c>
      <c r="S851" s="329"/>
      <c r="T851" s="653"/>
      <c r="U851" s="667">
        <f t="shared" si="450"/>
        <v>0</v>
      </c>
      <c r="W851" s="653"/>
      <c r="X851" s="667">
        <f t="shared" si="451"/>
        <v>0</v>
      </c>
      <c r="Y851" s="329"/>
      <c r="Z851" s="653"/>
      <c r="AA851" s="667">
        <f t="shared" si="452"/>
        <v>0</v>
      </c>
    </row>
    <row r="852" spans="2:27" ht="17.25" customHeight="1">
      <c r="B852" s="125">
        <v>9781789272406</v>
      </c>
      <c r="C852" s="360" t="s">
        <v>2390</v>
      </c>
      <c r="D852" s="139" t="s">
        <v>1781</v>
      </c>
      <c r="E852" s="361" t="s">
        <v>17</v>
      </c>
      <c r="F852" s="530" t="s">
        <v>29</v>
      </c>
      <c r="G852" s="139" t="s">
        <v>629</v>
      </c>
      <c r="H852" s="463"/>
      <c r="I852" s="225">
        <v>32</v>
      </c>
      <c r="J852" s="216"/>
      <c r="K852" s="195">
        <f t="shared" si="446"/>
        <v>32</v>
      </c>
      <c r="L852" s="226">
        <f t="shared" si="447"/>
        <v>0</v>
      </c>
      <c r="M852" s="218">
        <v>0</v>
      </c>
      <c r="N852" s="251">
        <f t="shared" si="448"/>
        <v>0</v>
      </c>
      <c r="O852" s="295"/>
      <c r="Q852" s="653"/>
      <c r="R852" s="667">
        <f t="shared" si="449"/>
        <v>0</v>
      </c>
      <c r="S852" s="329"/>
      <c r="T852" s="653"/>
      <c r="U852" s="667">
        <f t="shared" si="450"/>
        <v>0</v>
      </c>
      <c r="W852" s="653"/>
      <c r="X852" s="667">
        <f t="shared" si="451"/>
        <v>0</v>
      </c>
      <c r="Y852" s="329"/>
      <c r="Z852" s="653"/>
      <c r="AA852" s="667">
        <f t="shared" si="452"/>
        <v>0</v>
      </c>
    </row>
    <row r="853" spans="2:27" ht="17.25" customHeight="1">
      <c r="B853" s="125">
        <v>9781789272413</v>
      </c>
      <c r="C853" s="360" t="s">
        <v>2391</v>
      </c>
      <c r="D853" s="139" t="s">
        <v>1781</v>
      </c>
      <c r="E853" s="361" t="s">
        <v>25</v>
      </c>
      <c r="F853" s="530" t="s">
        <v>29</v>
      </c>
      <c r="G853" s="139" t="s">
        <v>630</v>
      </c>
      <c r="H853" s="463"/>
      <c r="I853" s="225">
        <v>14.5</v>
      </c>
      <c r="J853" s="216"/>
      <c r="K853" s="195">
        <f t="shared" si="446"/>
        <v>14.5</v>
      </c>
      <c r="L853" s="226">
        <f t="shared" si="447"/>
        <v>0</v>
      </c>
      <c r="M853" s="218">
        <v>0</v>
      </c>
      <c r="N853" s="251">
        <f t="shared" si="448"/>
        <v>0</v>
      </c>
      <c r="O853" s="295"/>
      <c r="Q853" s="653"/>
      <c r="R853" s="667">
        <f t="shared" si="449"/>
        <v>0</v>
      </c>
      <c r="S853" s="329"/>
      <c r="T853" s="653"/>
      <c r="U853" s="667">
        <f t="shared" si="450"/>
        <v>0</v>
      </c>
      <c r="W853" s="653"/>
      <c r="X853" s="667">
        <f t="shared" si="451"/>
        <v>0</v>
      </c>
      <c r="Y853" s="329"/>
      <c r="Z853" s="653"/>
      <c r="AA853" s="667">
        <f t="shared" si="452"/>
        <v>0</v>
      </c>
    </row>
    <row r="854" spans="2:27" ht="17.25" customHeight="1">
      <c r="B854" s="125">
        <v>9781789271782</v>
      </c>
      <c r="C854" s="360" t="s">
        <v>2392</v>
      </c>
      <c r="D854" s="139" t="s">
        <v>1781</v>
      </c>
      <c r="E854" s="361" t="s">
        <v>17</v>
      </c>
      <c r="F854" s="530" t="s">
        <v>29</v>
      </c>
      <c r="G854" s="139" t="s">
        <v>631</v>
      </c>
      <c r="H854" s="463"/>
      <c r="I854" s="225">
        <v>34</v>
      </c>
      <c r="J854" s="216"/>
      <c r="K854" s="195">
        <f t="shared" si="446"/>
        <v>34</v>
      </c>
      <c r="L854" s="226">
        <f t="shared" si="447"/>
        <v>0</v>
      </c>
      <c r="M854" s="218">
        <v>0</v>
      </c>
      <c r="N854" s="251">
        <f t="shared" si="448"/>
        <v>0</v>
      </c>
      <c r="O854" s="295"/>
      <c r="Q854" s="653"/>
      <c r="R854" s="667">
        <f t="shared" si="449"/>
        <v>0</v>
      </c>
      <c r="S854" s="329"/>
      <c r="T854" s="653"/>
      <c r="U854" s="667">
        <f t="shared" si="450"/>
        <v>0</v>
      </c>
      <c r="W854" s="653"/>
      <c r="X854" s="667">
        <f t="shared" si="451"/>
        <v>0</v>
      </c>
      <c r="Y854" s="329"/>
      <c r="Z854" s="653"/>
      <c r="AA854" s="667">
        <f t="shared" si="452"/>
        <v>0</v>
      </c>
    </row>
    <row r="855" spans="2:27" ht="17.25" customHeight="1">
      <c r="B855" s="125">
        <v>9781789271362</v>
      </c>
      <c r="C855" s="360" t="s">
        <v>2393</v>
      </c>
      <c r="D855" s="139" t="s">
        <v>1781</v>
      </c>
      <c r="E855" s="361" t="s">
        <v>17</v>
      </c>
      <c r="F855" s="530" t="s">
        <v>29</v>
      </c>
      <c r="G855" s="139" t="s">
        <v>632</v>
      </c>
      <c r="H855" s="463"/>
      <c r="I855" s="225">
        <v>28</v>
      </c>
      <c r="J855" s="216"/>
      <c r="K855" s="195">
        <f t="shared" si="446"/>
        <v>28</v>
      </c>
      <c r="L855" s="226">
        <f t="shared" si="447"/>
        <v>0</v>
      </c>
      <c r="M855" s="218">
        <v>0</v>
      </c>
      <c r="N855" s="251">
        <f t="shared" si="448"/>
        <v>0</v>
      </c>
      <c r="O855" s="295"/>
      <c r="Q855" s="653"/>
      <c r="R855" s="667">
        <f t="shared" si="449"/>
        <v>0</v>
      </c>
      <c r="S855" s="329"/>
      <c r="T855" s="653"/>
      <c r="U855" s="667">
        <f t="shared" si="450"/>
        <v>0</v>
      </c>
      <c r="W855" s="653"/>
      <c r="X855" s="667">
        <f t="shared" si="451"/>
        <v>0</v>
      </c>
      <c r="Y855" s="329"/>
      <c r="Z855" s="653"/>
      <c r="AA855" s="667">
        <f t="shared" si="452"/>
        <v>0</v>
      </c>
    </row>
    <row r="856" spans="2:27" ht="17.25" customHeight="1">
      <c r="B856" s="125">
        <v>9781789271522</v>
      </c>
      <c r="C856" s="360" t="s">
        <v>2394</v>
      </c>
      <c r="D856" s="139" t="s">
        <v>1781</v>
      </c>
      <c r="E856" s="361" t="s">
        <v>25</v>
      </c>
      <c r="F856" s="139" t="s">
        <v>29</v>
      </c>
      <c r="G856" s="139" t="s">
        <v>633</v>
      </c>
      <c r="H856" s="463"/>
      <c r="I856" s="225">
        <v>11</v>
      </c>
      <c r="J856" s="216"/>
      <c r="K856" s="195">
        <f t="shared" si="446"/>
        <v>11</v>
      </c>
      <c r="L856" s="226">
        <f t="shared" si="447"/>
        <v>0</v>
      </c>
      <c r="M856" s="218">
        <v>0</v>
      </c>
      <c r="N856" s="251">
        <f t="shared" si="448"/>
        <v>0</v>
      </c>
      <c r="O856" s="295"/>
      <c r="Q856" s="653"/>
      <c r="R856" s="667">
        <f t="shared" si="449"/>
        <v>0</v>
      </c>
      <c r="S856" s="329"/>
      <c r="T856" s="653"/>
      <c r="U856" s="667">
        <f t="shared" si="450"/>
        <v>0</v>
      </c>
      <c r="W856" s="653"/>
      <c r="X856" s="667">
        <f t="shared" si="451"/>
        <v>0</v>
      </c>
      <c r="Y856" s="329"/>
      <c r="Z856" s="653"/>
      <c r="AA856" s="667">
        <f t="shared" si="452"/>
        <v>0</v>
      </c>
    </row>
    <row r="857" spans="2:27" ht="17.25" customHeight="1">
      <c r="B857" s="125">
        <v>9781780907239</v>
      </c>
      <c r="C857" s="360" t="s">
        <v>2395</v>
      </c>
      <c r="D857" s="139" t="s">
        <v>1781</v>
      </c>
      <c r="E857" s="361" t="s">
        <v>17</v>
      </c>
      <c r="F857" s="530" t="s">
        <v>29</v>
      </c>
      <c r="G857" s="139" t="s">
        <v>634</v>
      </c>
      <c r="H857" s="463"/>
      <c r="I857" s="225">
        <v>29</v>
      </c>
      <c r="J857" s="216"/>
      <c r="K857" s="195">
        <f t="shared" si="446"/>
        <v>29</v>
      </c>
      <c r="L857" s="226">
        <f t="shared" si="447"/>
        <v>0</v>
      </c>
      <c r="M857" s="218">
        <v>0</v>
      </c>
      <c r="N857" s="251">
        <f t="shared" si="448"/>
        <v>0</v>
      </c>
      <c r="O857" s="295"/>
      <c r="Q857" s="653"/>
      <c r="R857" s="667">
        <f t="shared" si="449"/>
        <v>0</v>
      </c>
      <c r="S857" s="329"/>
      <c r="T857" s="653"/>
      <c r="U857" s="667">
        <f t="shared" si="450"/>
        <v>0</v>
      </c>
      <c r="W857" s="653"/>
      <c r="X857" s="667">
        <f t="shared" si="451"/>
        <v>0</v>
      </c>
      <c r="Y857" s="329"/>
      <c r="Z857" s="653"/>
      <c r="AA857" s="667">
        <f t="shared" si="452"/>
        <v>0</v>
      </c>
    </row>
    <row r="858" spans="2:27" ht="17.25" customHeight="1">
      <c r="B858" s="125">
        <v>9781780906973</v>
      </c>
      <c r="C858" s="360" t="s">
        <v>2396</v>
      </c>
      <c r="D858" s="139" t="s">
        <v>1781</v>
      </c>
      <c r="E858" s="361" t="s">
        <v>17</v>
      </c>
      <c r="F858" s="530" t="s">
        <v>29</v>
      </c>
      <c r="G858" s="139" t="s">
        <v>1573</v>
      </c>
      <c r="H858" s="463"/>
      <c r="I858" s="225">
        <v>27</v>
      </c>
      <c r="J858" s="216"/>
      <c r="K858" s="195">
        <f t="shared" ref="K858:K866" si="456">I858-(I858*J858)</f>
        <v>27</v>
      </c>
      <c r="L858" s="226">
        <f t="shared" ref="L858:L866" si="457">K858*H858</f>
        <v>0</v>
      </c>
      <c r="M858" s="218">
        <v>0</v>
      </c>
      <c r="N858" s="251">
        <f t="shared" ref="N858:N866" si="458">L858+(L858*M858)</f>
        <v>0</v>
      </c>
      <c r="O858" s="295"/>
      <c r="Q858" s="653"/>
      <c r="R858" s="667">
        <f t="shared" si="449"/>
        <v>0</v>
      </c>
      <c r="S858" s="329"/>
      <c r="T858" s="653"/>
      <c r="U858" s="667">
        <f t="shared" si="450"/>
        <v>0</v>
      </c>
      <c r="W858" s="653"/>
      <c r="X858" s="667">
        <f t="shared" si="451"/>
        <v>0</v>
      </c>
      <c r="Y858" s="329"/>
      <c r="Z858" s="653"/>
      <c r="AA858" s="667">
        <f t="shared" si="452"/>
        <v>0</v>
      </c>
    </row>
    <row r="859" spans="2:27" ht="17.25" customHeight="1">
      <c r="B859" s="125">
        <v>9781780909547</v>
      </c>
      <c r="C859" s="360" t="s">
        <v>2397</v>
      </c>
      <c r="D859" s="139" t="s">
        <v>1781</v>
      </c>
      <c r="E859" s="361" t="s">
        <v>25</v>
      </c>
      <c r="F859" s="530" t="s">
        <v>29</v>
      </c>
      <c r="G859" s="139" t="s">
        <v>1574</v>
      </c>
      <c r="H859" s="463"/>
      <c r="I859" s="225">
        <v>11</v>
      </c>
      <c r="J859" s="216"/>
      <c r="K859" s="195">
        <f t="shared" si="456"/>
        <v>11</v>
      </c>
      <c r="L859" s="226">
        <f t="shared" si="457"/>
        <v>0</v>
      </c>
      <c r="M859" s="218">
        <v>0</v>
      </c>
      <c r="N859" s="251">
        <f t="shared" si="458"/>
        <v>0</v>
      </c>
      <c r="O859" s="295"/>
      <c r="Q859" s="653"/>
      <c r="R859" s="667">
        <f t="shared" si="449"/>
        <v>0</v>
      </c>
      <c r="S859" s="329"/>
      <c r="T859" s="653"/>
      <c r="U859" s="667">
        <f t="shared" si="450"/>
        <v>0</v>
      </c>
      <c r="W859" s="653"/>
      <c r="X859" s="667">
        <f t="shared" si="451"/>
        <v>0</v>
      </c>
      <c r="Y859" s="329"/>
      <c r="Z859" s="653"/>
      <c r="AA859" s="667">
        <f t="shared" si="452"/>
        <v>0</v>
      </c>
    </row>
    <row r="860" spans="2:27" ht="17.25" customHeight="1">
      <c r="B860" s="125">
        <v>9781789275087</v>
      </c>
      <c r="C860" s="360" t="s">
        <v>2398</v>
      </c>
      <c r="D860" s="139" t="s">
        <v>1781</v>
      </c>
      <c r="E860" s="361" t="s">
        <v>17</v>
      </c>
      <c r="F860" s="530" t="s">
        <v>29</v>
      </c>
      <c r="G860" s="139" t="s">
        <v>1575</v>
      </c>
      <c r="H860" s="463"/>
      <c r="I860" s="225">
        <v>33</v>
      </c>
      <c r="J860" s="216"/>
      <c r="K860" s="195">
        <f t="shared" si="456"/>
        <v>33</v>
      </c>
      <c r="L860" s="226">
        <f t="shared" si="457"/>
        <v>0</v>
      </c>
      <c r="M860" s="218">
        <v>0</v>
      </c>
      <c r="N860" s="251">
        <f t="shared" si="458"/>
        <v>0</v>
      </c>
      <c r="O860" s="295"/>
      <c r="Q860" s="653"/>
      <c r="R860" s="667">
        <f t="shared" si="449"/>
        <v>0</v>
      </c>
      <c r="S860" s="329"/>
      <c r="T860" s="653"/>
      <c r="U860" s="667">
        <f t="shared" si="450"/>
        <v>0</v>
      </c>
      <c r="W860" s="653"/>
      <c r="X860" s="667">
        <f t="shared" si="451"/>
        <v>0</v>
      </c>
      <c r="Y860" s="329"/>
      <c r="Z860" s="653"/>
      <c r="AA860" s="667">
        <f t="shared" si="452"/>
        <v>0</v>
      </c>
    </row>
    <row r="861" spans="2:27" ht="17.25" customHeight="1">
      <c r="B861" s="125">
        <v>9781789275100</v>
      </c>
      <c r="C861" s="360" t="s">
        <v>2399</v>
      </c>
      <c r="D861" s="139" t="s">
        <v>1781</v>
      </c>
      <c r="E861" s="361" t="s">
        <v>17</v>
      </c>
      <c r="F861" s="530" t="s">
        <v>29</v>
      </c>
      <c r="G861" s="139" t="s">
        <v>1576</v>
      </c>
      <c r="H861" s="463"/>
      <c r="I861" s="225">
        <v>27.5</v>
      </c>
      <c r="J861" s="216"/>
      <c r="K861" s="195">
        <f t="shared" si="456"/>
        <v>27.5</v>
      </c>
      <c r="L861" s="226">
        <f t="shared" si="457"/>
        <v>0</v>
      </c>
      <c r="M861" s="218">
        <v>0</v>
      </c>
      <c r="N861" s="251">
        <f t="shared" si="458"/>
        <v>0</v>
      </c>
      <c r="O861" s="295"/>
      <c r="Q861" s="653"/>
      <c r="R861" s="667">
        <f t="shared" si="449"/>
        <v>0</v>
      </c>
      <c r="S861" s="329"/>
      <c r="T861" s="653"/>
      <c r="U861" s="667">
        <f t="shared" si="450"/>
        <v>0</v>
      </c>
      <c r="W861" s="653"/>
      <c r="X861" s="667">
        <f t="shared" si="451"/>
        <v>0</v>
      </c>
      <c r="Y861" s="329"/>
      <c r="Z861" s="653"/>
      <c r="AA861" s="667">
        <f t="shared" si="452"/>
        <v>0</v>
      </c>
    </row>
    <row r="862" spans="2:27" ht="17.25" customHeight="1">
      <c r="B862" s="125">
        <v>9781789275124</v>
      </c>
      <c r="C862" s="360" t="s">
        <v>2400</v>
      </c>
      <c r="D862" s="139" t="s">
        <v>1781</v>
      </c>
      <c r="E862" s="361" t="s">
        <v>25</v>
      </c>
      <c r="F862" s="530" t="s">
        <v>29</v>
      </c>
      <c r="G862" s="139" t="s">
        <v>1577</v>
      </c>
      <c r="H862" s="463"/>
      <c r="I862" s="225">
        <v>11</v>
      </c>
      <c r="J862" s="216"/>
      <c r="K862" s="195">
        <f t="shared" si="456"/>
        <v>11</v>
      </c>
      <c r="L862" s="226">
        <f t="shared" si="457"/>
        <v>0</v>
      </c>
      <c r="M862" s="218">
        <v>0</v>
      </c>
      <c r="N862" s="251">
        <f t="shared" si="458"/>
        <v>0</v>
      </c>
      <c r="O862" s="295"/>
      <c r="Q862" s="653"/>
      <c r="R862" s="667">
        <f t="shared" si="449"/>
        <v>0</v>
      </c>
      <c r="S862" s="329"/>
      <c r="T862" s="653"/>
      <c r="U862" s="667">
        <f t="shared" si="450"/>
        <v>0</v>
      </c>
      <c r="W862" s="653"/>
      <c r="X862" s="667">
        <f t="shared" si="451"/>
        <v>0</v>
      </c>
      <c r="Y862" s="329"/>
      <c r="Z862" s="653"/>
      <c r="AA862" s="667">
        <f t="shared" si="452"/>
        <v>0</v>
      </c>
    </row>
    <row r="863" spans="2:27" ht="17.25" customHeight="1">
      <c r="B863" s="125">
        <v>9781780909615</v>
      </c>
      <c r="C863" s="360" t="s">
        <v>2401</v>
      </c>
      <c r="D863" s="139" t="s">
        <v>1781</v>
      </c>
      <c r="E863" s="361" t="s">
        <v>17</v>
      </c>
      <c r="F863" s="530" t="s">
        <v>29</v>
      </c>
      <c r="G863" s="139" t="s">
        <v>1578</v>
      </c>
      <c r="H863" s="463"/>
      <c r="I863" s="225">
        <v>37</v>
      </c>
      <c r="J863" s="216"/>
      <c r="K863" s="195">
        <f t="shared" si="456"/>
        <v>37</v>
      </c>
      <c r="L863" s="226">
        <f t="shared" si="457"/>
        <v>0</v>
      </c>
      <c r="M863" s="218">
        <v>0</v>
      </c>
      <c r="N863" s="251">
        <f t="shared" si="458"/>
        <v>0</v>
      </c>
      <c r="O863" s="295"/>
      <c r="Q863" s="653"/>
      <c r="R863" s="667">
        <f t="shared" si="449"/>
        <v>0</v>
      </c>
      <c r="S863" s="329"/>
      <c r="T863" s="653"/>
      <c r="U863" s="667">
        <f t="shared" si="450"/>
        <v>0</v>
      </c>
      <c r="W863" s="653"/>
      <c r="X863" s="667">
        <f t="shared" si="451"/>
        <v>0</v>
      </c>
      <c r="Y863" s="329"/>
      <c r="Z863" s="653"/>
      <c r="AA863" s="667">
        <f t="shared" si="452"/>
        <v>0</v>
      </c>
    </row>
    <row r="864" spans="2:27" ht="17.25" customHeight="1">
      <c r="B864" s="125">
        <v>9781780907833</v>
      </c>
      <c r="C864" s="360" t="s">
        <v>2402</v>
      </c>
      <c r="D864" s="139" t="s">
        <v>1781</v>
      </c>
      <c r="E864" s="361" t="s">
        <v>17</v>
      </c>
      <c r="F864" s="530" t="s">
        <v>29</v>
      </c>
      <c r="G864" s="139" t="s">
        <v>1579</v>
      </c>
      <c r="H864" s="463"/>
      <c r="I864" s="225">
        <v>31</v>
      </c>
      <c r="J864" s="216"/>
      <c r="K864" s="195">
        <f t="shared" si="456"/>
        <v>31</v>
      </c>
      <c r="L864" s="226">
        <f t="shared" si="457"/>
        <v>0</v>
      </c>
      <c r="M864" s="218">
        <v>0</v>
      </c>
      <c r="N864" s="251">
        <f t="shared" si="458"/>
        <v>0</v>
      </c>
      <c r="O864" s="295"/>
      <c r="Q864" s="653"/>
      <c r="R864" s="667">
        <f t="shared" si="449"/>
        <v>0</v>
      </c>
      <c r="S864" s="329"/>
      <c r="T864" s="653"/>
      <c r="U864" s="667">
        <f t="shared" si="450"/>
        <v>0</v>
      </c>
      <c r="W864" s="653"/>
      <c r="X864" s="667">
        <f t="shared" si="451"/>
        <v>0</v>
      </c>
      <c r="Y864" s="329"/>
      <c r="Z864" s="653"/>
      <c r="AA864" s="667">
        <f t="shared" si="452"/>
        <v>0</v>
      </c>
    </row>
    <row r="865" spans="2:27" ht="17.25" customHeight="1">
      <c r="B865" s="125">
        <v>9781780909585</v>
      </c>
      <c r="C865" s="360" t="s">
        <v>2403</v>
      </c>
      <c r="D865" s="139" t="s">
        <v>1781</v>
      </c>
      <c r="E865" s="361" t="s">
        <v>25</v>
      </c>
      <c r="F865" s="530" t="s">
        <v>29</v>
      </c>
      <c r="G865" s="139" t="s">
        <v>1579</v>
      </c>
      <c r="H865" s="463"/>
      <c r="I865" s="225">
        <v>11</v>
      </c>
      <c r="J865" s="216"/>
      <c r="K865" s="195">
        <f t="shared" si="456"/>
        <v>11</v>
      </c>
      <c r="L865" s="226">
        <f t="shared" si="457"/>
        <v>0</v>
      </c>
      <c r="M865" s="218">
        <v>0</v>
      </c>
      <c r="N865" s="251">
        <f t="shared" si="458"/>
        <v>0</v>
      </c>
      <c r="O865" s="295"/>
      <c r="Q865" s="653"/>
      <c r="R865" s="667">
        <f t="shared" si="449"/>
        <v>0</v>
      </c>
      <c r="S865" s="329"/>
      <c r="T865" s="653"/>
      <c r="U865" s="667">
        <f t="shared" si="450"/>
        <v>0</v>
      </c>
      <c r="W865" s="653"/>
      <c r="X865" s="667">
        <f t="shared" si="451"/>
        <v>0</v>
      </c>
      <c r="Y865" s="329"/>
      <c r="Z865" s="653"/>
      <c r="AA865" s="667">
        <f t="shared" si="452"/>
        <v>0</v>
      </c>
    </row>
    <row r="866" spans="2:27" ht="17.25" customHeight="1">
      <c r="B866" s="125">
        <v>9781847419279</v>
      </c>
      <c r="C866" s="360" t="s">
        <v>2404</v>
      </c>
      <c r="D866" s="139" t="s">
        <v>1781</v>
      </c>
      <c r="E866" s="361" t="s">
        <v>25</v>
      </c>
      <c r="F866" s="530" t="s">
        <v>29</v>
      </c>
      <c r="G866" s="139" t="s">
        <v>1579</v>
      </c>
      <c r="H866" s="463"/>
      <c r="I866" s="225">
        <v>17.5</v>
      </c>
      <c r="J866" s="216"/>
      <c r="K866" s="195">
        <f t="shared" si="456"/>
        <v>17.5</v>
      </c>
      <c r="L866" s="226">
        <f t="shared" si="457"/>
        <v>0</v>
      </c>
      <c r="M866" s="218">
        <v>0</v>
      </c>
      <c r="N866" s="251">
        <f t="shared" si="458"/>
        <v>0</v>
      </c>
      <c r="O866" s="295"/>
      <c r="Q866" s="653"/>
      <c r="R866" s="667">
        <f t="shared" si="449"/>
        <v>0</v>
      </c>
      <c r="S866" s="329"/>
      <c r="T866" s="653"/>
      <c r="U866" s="667">
        <f t="shared" si="450"/>
        <v>0</v>
      </c>
      <c r="W866" s="653"/>
      <c r="X866" s="667">
        <f t="shared" si="451"/>
        <v>0</v>
      </c>
      <c r="Y866" s="329"/>
      <c r="Z866" s="653"/>
      <c r="AA866" s="667">
        <f t="shared" si="452"/>
        <v>0</v>
      </c>
    </row>
    <row r="867" spans="2:27" ht="17.25" customHeight="1">
      <c r="B867" s="125">
        <v>9780192766427</v>
      </c>
      <c r="C867" s="360" t="s">
        <v>2405</v>
      </c>
      <c r="D867" s="139" t="s">
        <v>1781</v>
      </c>
      <c r="E867" s="361" t="s">
        <v>25</v>
      </c>
      <c r="F867" s="530" t="s">
        <v>29</v>
      </c>
      <c r="G867" s="139" t="s">
        <v>1579</v>
      </c>
      <c r="H867" s="463"/>
      <c r="I867" s="225">
        <v>10</v>
      </c>
      <c r="J867" s="216"/>
      <c r="K867" s="195">
        <f t="shared" ref="K867:K869" si="459">I867-(I867*J867)</f>
        <v>10</v>
      </c>
      <c r="L867" s="226">
        <f t="shared" ref="L867:L869" si="460">K867*H867</f>
        <v>0</v>
      </c>
      <c r="M867" s="218">
        <v>0</v>
      </c>
      <c r="N867" s="251">
        <f t="shared" ref="N867:N869" si="461">L867+(L867*M867)</f>
        <v>0</v>
      </c>
      <c r="O867" s="295"/>
      <c r="Q867" s="653"/>
      <c r="R867" s="667">
        <f t="shared" si="449"/>
        <v>0</v>
      </c>
      <c r="S867" s="329"/>
      <c r="T867" s="653"/>
      <c r="U867" s="667">
        <f t="shared" si="450"/>
        <v>0</v>
      </c>
      <c r="W867" s="653"/>
      <c r="X867" s="667">
        <f t="shared" si="451"/>
        <v>0</v>
      </c>
      <c r="Y867" s="329"/>
      <c r="Z867" s="653"/>
      <c r="AA867" s="667">
        <f t="shared" si="452"/>
        <v>0</v>
      </c>
    </row>
    <row r="868" spans="2:27" ht="17.25" customHeight="1">
      <c r="B868" s="125">
        <v>9781841318035</v>
      </c>
      <c r="C868" s="360" t="s">
        <v>2406</v>
      </c>
      <c r="D868" s="139" t="s">
        <v>1781</v>
      </c>
      <c r="E868" s="361" t="s">
        <v>25</v>
      </c>
      <c r="F868" s="530" t="s">
        <v>29</v>
      </c>
      <c r="G868" s="139" t="s">
        <v>1579</v>
      </c>
      <c r="H868" s="463"/>
      <c r="I868" s="225">
        <v>17</v>
      </c>
      <c r="J868" s="216"/>
      <c r="K868" s="195">
        <f t="shared" si="459"/>
        <v>17</v>
      </c>
      <c r="L868" s="226">
        <f t="shared" si="460"/>
        <v>0</v>
      </c>
      <c r="M868" s="218">
        <v>0</v>
      </c>
      <c r="N868" s="251">
        <f t="shared" si="461"/>
        <v>0</v>
      </c>
      <c r="O868" s="295"/>
      <c r="Q868" s="653"/>
      <c r="R868" s="667">
        <f t="shared" si="449"/>
        <v>0</v>
      </c>
      <c r="S868" s="329"/>
      <c r="T868" s="653"/>
      <c r="U868" s="667">
        <f t="shared" si="450"/>
        <v>0</v>
      </c>
      <c r="W868" s="653"/>
      <c r="X868" s="667">
        <f t="shared" si="451"/>
        <v>0</v>
      </c>
      <c r="Y868" s="329"/>
      <c r="Z868" s="653"/>
      <c r="AA868" s="667">
        <f t="shared" si="452"/>
        <v>0</v>
      </c>
    </row>
    <row r="869" spans="2:27" ht="17.25" customHeight="1">
      <c r="B869" s="125">
        <v>9781847411723</v>
      </c>
      <c r="C869" s="360" t="s">
        <v>2407</v>
      </c>
      <c r="D869" s="139" t="s">
        <v>1781</v>
      </c>
      <c r="E869" s="361" t="s">
        <v>25</v>
      </c>
      <c r="F869" s="530" t="s">
        <v>29</v>
      </c>
      <c r="G869" s="139" t="s">
        <v>1579</v>
      </c>
      <c r="H869" s="463"/>
      <c r="I869" s="225">
        <v>32.5</v>
      </c>
      <c r="J869" s="216"/>
      <c r="K869" s="195">
        <f t="shared" si="459"/>
        <v>32.5</v>
      </c>
      <c r="L869" s="226">
        <f t="shared" si="460"/>
        <v>0</v>
      </c>
      <c r="M869" s="218">
        <v>0</v>
      </c>
      <c r="N869" s="251">
        <f t="shared" si="461"/>
        <v>0</v>
      </c>
      <c r="O869" s="295"/>
      <c r="Q869" s="653"/>
      <c r="R869" s="667">
        <f t="shared" si="449"/>
        <v>0</v>
      </c>
      <c r="S869" s="329"/>
      <c r="T869" s="653"/>
      <c r="U869" s="667">
        <f t="shared" si="450"/>
        <v>0</v>
      </c>
      <c r="W869" s="653"/>
      <c r="X869" s="667">
        <f t="shared" si="451"/>
        <v>0</v>
      </c>
      <c r="Y869" s="329"/>
      <c r="Z869" s="653"/>
      <c r="AA869" s="667">
        <f t="shared" si="452"/>
        <v>0</v>
      </c>
    </row>
    <row r="870" spans="2:27" ht="17.25" customHeight="1">
      <c r="B870" s="125">
        <v>9781909417212</v>
      </c>
      <c r="C870" s="360" t="s">
        <v>635</v>
      </c>
      <c r="D870" s="139" t="s">
        <v>1781</v>
      </c>
      <c r="E870" s="361" t="s">
        <v>25</v>
      </c>
      <c r="F870" s="139" t="s">
        <v>41</v>
      </c>
      <c r="G870" s="139" t="s">
        <v>636</v>
      </c>
      <c r="H870" s="463"/>
      <c r="I870" s="225">
        <v>7.99</v>
      </c>
      <c r="J870" s="216"/>
      <c r="K870" s="195">
        <f>I870-(I870*J870)</f>
        <v>7.99</v>
      </c>
      <c r="L870" s="226">
        <f>K870*H870</f>
        <v>0</v>
      </c>
      <c r="M870" s="218">
        <v>0</v>
      </c>
      <c r="N870" s="251">
        <f>L870+(L870*M870)</f>
        <v>0</v>
      </c>
      <c r="O870" s="295"/>
      <c r="Q870" s="653"/>
      <c r="R870" s="667">
        <f t="shared" si="449"/>
        <v>0</v>
      </c>
      <c r="S870" s="329"/>
      <c r="T870" s="653"/>
      <c r="U870" s="667">
        <f t="shared" si="450"/>
        <v>0</v>
      </c>
      <c r="W870" s="653"/>
      <c r="X870" s="667">
        <f t="shared" si="451"/>
        <v>0</v>
      </c>
      <c r="Y870" s="329"/>
      <c r="Z870" s="653"/>
      <c r="AA870" s="667">
        <f t="shared" si="452"/>
        <v>0</v>
      </c>
    </row>
    <row r="871" spans="2:27" ht="17.25" customHeight="1">
      <c r="B871" s="125"/>
      <c r="C871" s="360" t="s">
        <v>2616</v>
      </c>
      <c r="D871" s="139" t="s">
        <v>1781</v>
      </c>
      <c r="E871" s="361" t="s">
        <v>1583</v>
      </c>
      <c r="F871" s="139" t="s">
        <v>2189</v>
      </c>
      <c r="G871" s="139"/>
      <c r="H871" s="463"/>
      <c r="I871" s="225">
        <v>9.5</v>
      </c>
      <c r="J871" s="216"/>
      <c r="K871" s="195">
        <f>I871-(I871*J871)</f>
        <v>9.5</v>
      </c>
      <c r="L871" s="226">
        <f>K871*H871</f>
        <v>0</v>
      </c>
      <c r="M871" s="218">
        <v>0</v>
      </c>
      <c r="N871" s="251">
        <f>L871+(L871*M871)</f>
        <v>0</v>
      </c>
      <c r="O871" s="295"/>
      <c r="Q871" s="653"/>
      <c r="R871" s="667">
        <f t="shared" si="449"/>
        <v>0</v>
      </c>
      <c r="S871" s="329"/>
      <c r="T871" s="653"/>
      <c r="U871" s="667">
        <f t="shared" si="450"/>
        <v>0</v>
      </c>
      <c r="W871" s="653"/>
      <c r="X871" s="667">
        <f t="shared" si="451"/>
        <v>0</v>
      </c>
      <c r="Y871" s="329"/>
      <c r="Z871" s="653"/>
      <c r="AA871" s="667">
        <f t="shared" si="452"/>
        <v>0</v>
      </c>
    </row>
    <row r="872" spans="2:27" s="329" customFormat="1" ht="17.25" customHeight="1">
      <c r="B872" s="86"/>
      <c r="C872" s="131" t="s">
        <v>189</v>
      </c>
      <c r="D872" s="131"/>
      <c r="E872" s="129"/>
      <c r="F872" s="84"/>
      <c r="G872" s="85"/>
      <c r="H872" s="463"/>
      <c r="I872" s="222"/>
      <c r="J872" s="216"/>
      <c r="K872" s="302">
        <f>I872-(I872*J872)</f>
        <v>0</v>
      </c>
      <c r="L872" s="303">
        <f>K872*H872</f>
        <v>0</v>
      </c>
      <c r="M872" s="218">
        <v>0</v>
      </c>
      <c r="N872" s="304">
        <f>L872+(L872*M872)</f>
        <v>0</v>
      </c>
      <c r="O872" s="295"/>
      <c r="Q872" s="653"/>
      <c r="R872" s="667">
        <f t="shared" si="449"/>
        <v>0</v>
      </c>
      <c r="T872" s="653"/>
      <c r="U872" s="667">
        <f t="shared" si="450"/>
        <v>0</v>
      </c>
      <c r="W872" s="653"/>
      <c r="X872" s="667">
        <f t="shared" si="451"/>
        <v>0</v>
      </c>
      <c r="Z872" s="653"/>
      <c r="AA872" s="667">
        <f t="shared" si="452"/>
        <v>0</v>
      </c>
    </row>
    <row r="873" spans="2:27" s="329" customFormat="1" ht="17.25" customHeight="1">
      <c r="B873" s="117"/>
      <c r="C873" s="308"/>
      <c r="D873" s="131"/>
      <c r="E873" s="150"/>
      <c r="F873" s="84"/>
      <c r="G873" s="79"/>
      <c r="H873" s="463"/>
      <c r="I873" s="299"/>
      <c r="J873" s="216"/>
      <c r="K873" s="302">
        <f t="shared" ref="K873:K874" si="462">I873-(I873*J873)</f>
        <v>0</v>
      </c>
      <c r="L873" s="303">
        <f t="shared" ref="L873:L874" si="463">K873*H873</f>
        <v>0</v>
      </c>
      <c r="M873" s="218">
        <v>0</v>
      </c>
      <c r="N873" s="304">
        <f t="shared" ref="N873:N874" si="464">L873+(L873*M873)</f>
        <v>0</v>
      </c>
      <c r="O873" s="295"/>
      <c r="Q873" s="653"/>
      <c r="R873" s="667">
        <f t="shared" si="449"/>
        <v>0</v>
      </c>
      <c r="T873" s="653"/>
      <c r="U873" s="667">
        <f t="shared" si="450"/>
        <v>0</v>
      </c>
      <c r="W873" s="653"/>
      <c r="X873" s="667">
        <f t="shared" si="451"/>
        <v>0</v>
      </c>
      <c r="Z873" s="653"/>
      <c r="AA873" s="667">
        <f t="shared" si="452"/>
        <v>0</v>
      </c>
    </row>
    <row r="874" spans="2:27" s="329" customFormat="1" ht="17.25" customHeight="1">
      <c r="B874" s="117"/>
      <c r="C874" s="308"/>
      <c r="D874" s="131"/>
      <c r="E874" s="150"/>
      <c r="F874" s="84"/>
      <c r="G874" s="79"/>
      <c r="H874" s="463"/>
      <c r="I874" s="299"/>
      <c r="J874" s="216"/>
      <c r="K874" s="302">
        <f t="shared" si="462"/>
        <v>0</v>
      </c>
      <c r="L874" s="303">
        <f t="shared" si="463"/>
        <v>0</v>
      </c>
      <c r="M874" s="218">
        <v>0</v>
      </c>
      <c r="N874" s="304">
        <f t="shared" si="464"/>
        <v>0</v>
      </c>
      <c r="O874" s="295"/>
      <c r="Q874" s="653"/>
      <c r="R874" s="667">
        <f t="shared" si="449"/>
        <v>0</v>
      </c>
      <c r="T874" s="653"/>
      <c r="U874" s="667">
        <f t="shared" si="450"/>
        <v>0</v>
      </c>
      <c r="W874" s="653"/>
      <c r="X874" s="667">
        <f t="shared" si="451"/>
        <v>0</v>
      </c>
      <c r="Z874" s="653"/>
      <c r="AA874" s="667">
        <f t="shared" si="452"/>
        <v>0</v>
      </c>
    </row>
    <row r="875" spans="2:27" s="329" customFormat="1" ht="17.25" customHeight="1">
      <c r="B875" s="117"/>
      <c r="C875" s="308"/>
      <c r="D875" s="131"/>
      <c r="E875" s="150"/>
      <c r="F875" s="84"/>
      <c r="G875" s="79"/>
      <c r="H875" s="463"/>
      <c r="I875" s="299"/>
      <c r="J875" s="216"/>
      <c r="K875" s="302">
        <f t="shared" ref="K875:K876" si="465">I875-(I875*J875)</f>
        <v>0</v>
      </c>
      <c r="L875" s="303">
        <f t="shared" ref="L875:L876" si="466">K875*H875</f>
        <v>0</v>
      </c>
      <c r="M875" s="218">
        <v>0</v>
      </c>
      <c r="N875" s="304">
        <f t="shared" ref="N875:N876" si="467">L875+(L875*M875)</f>
        <v>0</v>
      </c>
      <c r="O875" s="295"/>
      <c r="Q875" s="653"/>
      <c r="R875" s="667">
        <f t="shared" si="449"/>
        <v>0</v>
      </c>
      <c r="T875" s="653"/>
      <c r="U875" s="667">
        <f t="shared" si="450"/>
        <v>0</v>
      </c>
      <c r="W875" s="653"/>
      <c r="X875" s="667">
        <f t="shared" si="451"/>
        <v>0</v>
      </c>
      <c r="Z875" s="653"/>
      <c r="AA875" s="667">
        <f t="shared" si="452"/>
        <v>0</v>
      </c>
    </row>
    <row r="876" spans="2:27" s="329" customFormat="1" ht="17.25" customHeight="1">
      <c r="B876" s="117"/>
      <c r="C876" s="308"/>
      <c r="D876" s="131"/>
      <c r="E876" s="150"/>
      <c r="F876" s="84"/>
      <c r="G876" s="79"/>
      <c r="H876" s="463"/>
      <c r="I876" s="299"/>
      <c r="J876" s="216"/>
      <c r="K876" s="302">
        <f t="shared" si="465"/>
        <v>0</v>
      </c>
      <c r="L876" s="303">
        <f t="shared" si="466"/>
        <v>0</v>
      </c>
      <c r="M876" s="218">
        <v>0</v>
      </c>
      <c r="N876" s="304">
        <f t="shared" si="467"/>
        <v>0</v>
      </c>
      <c r="O876" s="295"/>
      <c r="Q876" s="653"/>
      <c r="R876" s="667">
        <f t="shared" si="449"/>
        <v>0</v>
      </c>
      <c r="T876" s="653"/>
      <c r="U876" s="667">
        <f t="shared" si="450"/>
        <v>0</v>
      </c>
      <c r="W876" s="653"/>
      <c r="X876" s="667">
        <f t="shared" si="451"/>
        <v>0</v>
      </c>
      <c r="Z876" s="653"/>
      <c r="AA876" s="667">
        <f t="shared" si="452"/>
        <v>0</v>
      </c>
    </row>
    <row r="877" spans="2:27" s="329" customFormat="1" ht="17.25" customHeight="1">
      <c r="B877" s="474"/>
      <c r="C877" s="481" t="s">
        <v>1477</v>
      </c>
      <c r="D877" s="634"/>
      <c r="E877" s="471"/>
      <c r="F877" s="472"/>
      <c r="G877" s="473"/>
      <c r="H877" s="506"/>
      <c r="I877" s="475"/>
      <c r="J877" s="476"/>
      <c r="K877" s="477"/>
      <c r="L877" s="478"/>
      <c r="M877" s="479"/>
      <c r="N877" s="479"/>
      <c r="O877" s="480"/>
      <c r="Q877" s="809"/>
      <c r="S877" s="809"/>
      <c r="U877" s="809"/>
      <c r="W877" s="809"/>
    </row>
    <row r="878" spans="2:27" ht="17.25" customHeight="1">
      <c r="B878" s="140" t="s">
        <v>646</v>
      </c>
      <c r="C878" s="31"/>
      <c r="D878" s="32"/>
      <c r="E878" s="32"/>
      <c r="F878" s="31"/>
      <c r="G878" s="31"/>
      <c r="H878" s="468">
        <f>SUM(H836:H877)</f>
        <v>0</v>
      </c>
      <c r="I878" s="459"/>
      <c r="J878" s="192"/>
      <c r="K878" s="192"/>
      <c r="L878" s="227">
        <f>SUM(L836:L877)</f>
        <v>0</v>
      </c>
      <c r="M878" s="170"/>
      <c r="N878" s="239">
        <f>SUM(N836:N877)</f>
        <v>0</v>
      </c>
      <c r="O878" s="86"/>
      <c r="Q878" s="809"/>
      <c r="S878" s="809"/>
      <c r="U878" s="809"/>
      <c r="W878" s="809"/>
      <c r="X878" s="329"/>
      <c r="Y878" s="329"/>
      <c r="Z878" s="329"/>
      <c r="AA878" s="329"/>
    </row>
    <row r="879" spans="2:27" ht="17.25" customHeight="1">
      <c r="B879" s="8"/>
      <c r="C879" s="9"/>
      <c r="D879" s="9"/>
      <c r="E879" s="4"/>
      <c r="F879" s="9"/>
      <c r="G879" s="9"/>
      <c r="H879" s="8"/>
      <c r="M879" s="161"/>
      <c r="N879" s="161"/>
      <c r="O879" s="9"/>
      <c r="Q879" s="809"/>
      <c r="S879" s="809"/>
      <c r="U879" s="809"/>
      <c r="W879" s="809"/>
      <c r="X879" s="329"/>
      <c r="Y879" s="329"/>
      <c r="Z879" s="329"/>
      <c r="AA879" s="329"/>
    </row>
    <row r="880" spans="2:27" ht="30" customHeight="1">
      <c r="B880" s="754" t="s">
        <v>647</v>
      </c>
      <c r="C880" s="754"/>
      <c r="D880" s="754"/>
      <c r="E880" s="754"/>
      <c r="F880" s="754"/>
      <c r="G880" s="754"/>
      <c r="H880" s="754"/>
      <c r="I880" s="754"/>
      <c r="J880" s="754"/>
      <c r="K880" s="754"/>
      <c r="L880" s="754"/>
      <c r="M880" s="754"/>
      <c r="N880" s="754"/>
      <c r="O880" s="754"/>
      <c r="Q880" s="809"/>
      <c r="S880" s="809"/>
      <c r="U880" s="809"/>
      <c r="W880" s="809"/>
      <c r="X880" s="329"/>
      <c r="Y880" s="329"/>
      <c r="Z880" s="329"/>
      <c r="AA880" s="329"/>
    </row>
    <row r="881" spans="2:27" s="22" customFormat="1" ht="30" customHeight="1">
      <c r="B881" s="105" t="s">
        <v>10</v>
      </c>
      <c r="C881" s="165" t="s">
        <v>11</v>
      </c>
      <c r="D881" s="165" t="s">
        <v>1756</v>
      </c>
      <c r="E881" s="165" t="s">
        <v>12</v>
      </c>
      <c r="F881" s="166" t="s">
        <v>13</v>
      </c>
      <c r="G881" s="165" t="s">
        <v>14</v>
      </c>
      <c r="H881" s="260" t="s">
        <v>15</v>
      </c>
      <c r="I881" s="458" t="s">
        <v>1480</v>
      </c>
      <c r="J881" s="177" t="s">
        <v>1461</v>
      </c>
      <c r="K881" s="177" t="s">
        <v>1462</v>
      </c>
      <c r="L881" s="177" t="s">
        <v>1463</v>
      </c>
      <c r="M881" s="221" t="s">
        <v>1479</v>
      </c>
      <c r="N881" s="221" t="s">
        <v>1481</v>
      </c>
      <c r="O881" s="165" t="s">
        <v>1478</v>
      </c>
      <c r="Q881" s="757" t="s">
        <v>1753</v>
      </c>
      <c r="R881" s="758"/>
      <c r="S881" s="344"/>
      <c r="T881" s="757" t="s">
        <v>1754</v>
      </c>
      <c r="U881" s="758"/>
      <c r="V881" s="344"/>
      <c r="W881" s="757" t="s">
        <v>1755</v>
      </c>
      <c r="X881" s="758"/>
      <c r="Y881" s="344"/>
      <c r="Z881" s="759" t="s">
        <v>1500</v>
      </c>
      <c r="AA881" s="760"/>
    </row>
    <row r="882" spans="2:27" ht="17.25" customHeight="1">
      <c r="B882" s="125">
        <v>9781802300642</v>
      </c>
      <c r="C882" s="97" t="s">
        <v>667</v>
      </c>
      <c r="D882" s="638" t="s">
        <v>1782</v>
      </c>
      <c r="E882" s="361" t="s">
        <v>17</v>
      </c>
      <c r="F882" s="59" t="s">
        <v>54</v>
      </c>
      <c r="G882" s="139" t="s">
        <v>668</v>
      </c>
      <c r="H882" s="464"/>
      <c r="I882" s="225">
        <v>16.95</v>
      </c>
      <c r="J882" s="216"/>
      <c r="K882" s="195">
        <f t="shared" ref="K882:K910" si="468">I882-(I882*J882)</f>
        <v>16.95</v>
      </c>
      <c r="L882" s="226">
        <f t="shared" ref="L882:L910" si="469">K882*H882</f>
        <v>0</v>
      </c>
      <c r="M882" s="218">
        <v>0</v>
      </c>
      <c r="N882" s="251">
        <f t="shared" ref="N882:N910" si="470">L882+(L882*M882)</f>
        <v>0</v>
      </c>
      <c r="O882" s="295"/>
      <c r="Q882" s="653"/>
      <c r="R882" s="667">
        <f t="shared" ref="R882:R914" si="471">IF(Q882="YES",$H882,0)</f>
        <v>0</v>
      </c>
      <c r="S882" s="329"/>
      <c r="T882" s="653"/>
      <c r="U882" s="667">
        <f t="shared" ref="U882:U914" si="472">IF(T882="YES",$H882,0)</f>
        <v>0</v>
      </c>
      <c r="W882" s="653"/>
      <c r="X882" s="667">
        <f t="shared" ref="X882:X914" si="473">IF(W882="YES",$H882,0)</f>
        <v>0</v>
      </c>
      <c r="Y882" s="329"/>
      <c r="Z882" s="653"/>
      <c r="AA882" s="667">
        <f t="shared" ref="AA882:AA914" si="474">IF(Z882="YES",$H882,0)</f>
        <v>0</v>
      </c>
    </row>
    <row r="883" spans="2:27" ht="17.25" customHeight="1">
      <c r="B883" s="125">
        <v>9781802301434</v>
      </c>
      <c r="C883" s="97" t="s">
        <v>669</v>
      </c>
      <c r="D883" s="638" t="s">
        <v>1782</v>
      </c>
      <c r="E883" s="361" t="s">
        <v>17</v>
      </c>
      <c r="F883" s="59" t="s">
        <v>54</v>
      </c>
      <c r="G883" s="139" t="s">
        <v>670</v>
      </c>
      <c r="H883" s="464"/>
      <c r="I883" s="225">
        <v>16.95</v>
      </c>
      <c r="J883" s="216"/>
      <c r="K883" s="195">
        <f t="shared" si="468"/>
        <v>16.95</v>
      </c>
      <c r="L883" s="226">
        <f t="shared" si="469"/>
        <v>0</v>
      </c>
      <c r="M883" s="218">
        <v>0</v>
      </c>
      <c r="N883" s="251">
        <f t="shared" si="470"/>
        <v>0</v>
      </c>
      <c r="O883" s="295"/>
      <c r="Q883" s="653"/>
      <c r="R883" s="667">
        <f t="shared" si="471"/>
        <v>0</v>
      </c>
      <c r="S883" s="329"/>
      <c r="T883" s="653"/>
      <c r="U883" s="667">
        <f t="shared" si="472"/>
        <v>0</v>
      </c>
      <c r="W883" s="653"/>
      <c r="X883" s="667">
        <f t="shared" si="473"/>
        <v>0</v>
      </c>
      <c r="Y883" s="329"/>
      <c r="Z883" s="653"/>
      <c r="AA883" s="667">
        <f t="shared" si="474"/>
        <v>0</v>
      </c>
    </row>
    <row r="884" spans="2:27" ht="17.25" customHeight="1">
      <c r="B884" s="125">
        <v>9781802301458</v>
      </c>
      <c r="C884" s="97" t="s">
        <v>671</v>
      </c>
      <c r="D884" s="638" t="s">
        <v>1782</v>
      </c>
      <c r="E884" s="361" t="s">
        <v>17</v>
      </c>
      <c r="F884" s="59" t="s">
        <v>54</v>
      </c>
      <c r="G884" s="139" t="s">
        <v>672</v>
      </c>
      <c r="H884" s="464"/>
      <c r="I884" s="225">
        <v>16.95</v>
      </c>
      <c r="J884" s="216"/>
      <c r="K884" s="195">
        <f t="shared" si="468"/>
        <v>16.95</v>
      </c>
      <c r="L884" s="226">
        <f t="shared" si="469"/>
        <v>0</v>
      </c>
      <c r="M884" s="218">
        <v>0</v>
      </c>
      <c r="N884" s="251">
        <f t="shared" si="470"/>
        <v>0</v>
      </c>
      <c r="O884" s="295"/>
      <c r="Q884" s="653"/>
      <c r="R884" s="667">
        <f t="shared" si="471"/>
        <v>0</v>
      </c>
      <c r="S884" s="329"/>
      <c r="T884" s="653"/>
      <c r="U884" s="667">
        <f t="shared" si="472"/>
        <v>0</v>
      </c>
      <c r="W884" s="653"/>
      <c r="X884" s="667">
        <f t="shared" si="473"/>
        <v>0</v>
      </c>
      <c r="Y884" s="329"/>
      <c r="Z884" s="653"/>
      <c r="AA884" s="667">
        <f t="shared" si="474"/>
        <v>0</v>
      </c>
    </row>
    <row r="885" spans="2:27" ht="17.25" customHeight="1">
      <c r="B885" s="125">
        <v>9781802303049</v>
      </c>
      <c r="C885" s="97" t="s">
        <v>2166</v>
      </c>
      <c r="D885" s="638" t="s">
        <v>1782</v>
      </c>
      <c r="E885" s="361" t="s">
        <v>17</v>
      </c>
      <c r="F885" s="59" t="s">
        <v>54</v>
      </c>
      <c r="G885" s="139" t="s">
        <v>2167</v>
      </c>
      <c r="H885" s="464"/>
      <c r="I885" s="225">
        <v>16.95</v>
      </c>
      <c r="J885" s="216"/>
      <c r="K885" s="195">
        <f t="shared" si="468"/>
        <v>16.95</v>
      </c>
      <c r="L885" s="226">
        <f t="shared" si="469"/>
        <v>0</v>
      </c>
      <c r="M885" s="218">
        <v>0</v>
      </c>
      <c r="N885" s="251">
        <f t="shared" si="470"/>
        <v>0</v>
      </c>
      <c r="O885" s="295"/>
      <c r="Q885" s="653"/>
      <c r="R885" s="667">
        <f t="shared" si="471"/>
        <v>0</v>
      </c>
      <c r="S885" s="329"/>
      <c r="T885" s="653"/>
      <c r="U885" s="667">
        <f t="shared" si="472"/>
        <v>0</v>
      </c>
      <c r="W885" s="653"/>
      <c r="X885" s="667">
        <f t="shared" si="473"/>
        <v>0</v>
      </c>
      <c r="Y885" s="329"/>
      <c r="Z885" s="653"/>
      <c r="AA885" s="667">
        <f t="shared" si="474"/>
        <v>0</v>
      </c>
    </row>
    <row r="886" spans="2:27" ht="17.25" customHeight="1">
      <c r="B886" s="125">
        <v>9781845369422</v>
      </c>
      <c r="C886" s="97" t="s">
        <v>661</v>
      </c>
      <c r="D886" s="638" t="s">
        <v>1782</v>
      </c>
      <c r="E886" s="361" t="s">
        <v>17</v>
      </c>
      <c r="F886" s="59" t="s">
        <v>54</v>
      </c>
      <c r="G886" s="139" t="s">
        <v>662</v>
      </c>
      <c r="H886" s="464"/>
      <c r="I886" s="225">
        <v>16.95</v>
      </c>
      <c r="J886" s="216"/>
      <c r="K886" s="195">
        <f t="shared" si="468"/>
        <v>16.95</v>
      </c>
      <c r="L886" s="226">
        <f t="shared" si="469"/>
        <v>0</v>
      </c>
      <c r="M886" s="218">
        <v>0</v>
      </c>
      <c r="N886" s="251">
        <f t="shared" si="470"/>
        <v>0</v>
      </c>
      <c r="O886" s="295"/>
      <c r="Q886" s="653"/>
      <c r="R886" s="667">
        <f t="shared" si="471"/>
        <v>0</v>
      </c>
      <c r="S886" s="329"/>
      <c r="T886" s="653"/>
      <c r="U886" s="667">
        <f t="shared" si="472"/>
        <v>0</v>
      </c>
      <c r="W886" s="653"/>
      <c r="X886" s="667">
        <f t="shared" si="473"/>
        <v>0</v>
      </c>
      <c r="Y886" s="329"/>
      <c r="Z886" s="653"/>
      <c r="AA886" s="667">
        <f t="shared" si="474"/>
        <v>0</v>
      </c>
    </row>
    <row r="887" spans="2:27" ht="17.25" customHeight="1">
      <c r="B887" s="125">
        <v>9781845369491</v>
      </c>
      <c r="C887" s="97" t="s">
        <v>663</v>
      </c>
      <c r="D887" s="638" t="s">
        <v>1782</v>
      </c>
      <c r="E887" s="361" t="s">
        <v>17</v>
      </c>
      <c r="F887" s="59" t="s">
        <v>54</v>
      </c>
      <c r="G887" s="139" t="s">
        <v>664</v>
      </c>
      <c r="H887" s="464"/>
      <c r="I887" s="225">
        <v>16.95</v>
      </c>
      <c r="J887" s="216"/>
      <c r="K887" s="195">
        <f t="shared" si="468"/>
        <v>16.95</v>
      </c>
      <c r="L887" s="226">
        <f t="shared" si="469"/>
        <v>0</v>
      </c>
      <c r="M887" s="218">
        <v>0</v>
      </c>
      <c r="N887" s="251">
        <f t="shared" si="470"/>
        <v>0</v>
      </c>
      <c r="O887" s="295"/>
      <c r="Q887" s="653"/>
      <c r="R887" s="667">
        <f t="shared" si="471"/>
        <v>0</v>
      </c>
      <c r="S887" s="329"/>
      <c r="T887" s="653"/>
      <c r="U887" s="667">
        <f t="shared" si="472"/>
        <v>0</v>
      </c>
      <c r="W887" s="653"/>
      <c r="X887" s="667">
        <f t="shared" si="473"/>
        <v>0</v>
      </c>
      <c r="Y887" s="329"/>
      <c r="Z887" s="653"/>
      <c r="AA887" s="667">
        <f t="shared" si="474"/>
        <v>0</v>
      </c>
    </row>
    <row r="888" spans="2:27" ht="17.25" customHeight="1">
      <c r="B888" s="125">
        <v>9781845369699</v>
      </c>
      <c r="C888" s="97" t="s">
        <v>665</v>
      </c>
      <c r="D888" s="638" t="s">
        <v>1782</v>
      </c>
      <c r="E888" s="361" t="s">
        <v>17</v>
      </c>
      <c r="F888" s="59" t="s">
        <v>54</v>
      </c>
      <c r="G888" s="139" t="s">
        <v>666</v>
      </c>
      <c r="H888" s="464"/>
      <c r="I888" s="225">
        <v>16.95</v>
      </c>
      <c r="J888" s="216"/>
      <c r="K888" s="195">
        <v>16.95</v>
      </c>
      <c r="L888" s="226">
        <f t="shared" si="469"/>
        <v>0</v>
      </c>
      <c r="M888" s="218">
        <v>0</v>
      </c>
      <c r="N888" s="251">
        <f t="shared" si="470"/>
        <v>0</v>
      </c>
      <c r="O888" s="295"/>
      <c r="Q888" s="653"/>
      <c r="R888" s="667">
        <f t="shared" si="471"/>
        <v>0</v>
      </c>
      <c r="S888" s="329"/>
      <c r="T888" s="653"/>
      <c r="U888" s="667">
        <f t="shared" si="472"/>
        <v>0</v>
      </c>
      <c r="W888" s="653"/>
      <c r="X888" s="667">
        <f t="shared" si="473"/>
        <v>0</v>
      </c>
      <c r="Y888" s="329"/>
      <c r="Z888" s="653"/>
      <c r="AA888" s="667">
        <f t="shared" si="474"/>
        <v>0</v>
      </c>
    </row>
    <row r="889" spans="2:27" ht="17.25" customHeight="1">
      <c r="B889" s="132">
        <v>9781915595102</v>
      </c>
      <c r="C889" s="367" t="s">
        <v>2041</v>
      </c>
      <c r="D889" s="638" t="s">
        <v>1782</v>
      </c>
      <c r="E889" s="368" t="s">
        <v>17</v>
      </c>
      <c r="F889" s="369" t="s">
        <v>26</v>
      </c>
      <c r="G889" s="370" t="s">
        <v>648</v>
      </c>
      <c r="H889" s="464"/>
      <c r="I889" s="223">
        <v>15.5</v>
      </c>
      <c r="J889" s="216"/>
      <c r="K889" s="195">
        <f t="shared" si="468"/>
        <v>15.5</v>
      </c>
      <c r="L889" s="226">
        <f t="shared" si="469"/>
        <v>0</v>
      </c>
      <c r="M889" s="218">
        <v>0</v>
      </c>
      <c r="N889" s="251">
        <f t="shared" si="470"/>
        <v>0</v>
      </c>
      <c r="O889" s="295"/>
      <c r="Q889" s="653"/>
      <c r="R889" s="667">
        <f t="shared" si="471"/>
        <v>0</v>
      </c>
      <c r="S889" s="329"/>
      <c r="T889" s="653"/>
      <c r="U889" s="667">
        <f t="shared" si="472"/>
        <v>0</v>
      </c>
      <c r="W889" s="653"/>
      <c r="X889" s="667">
        <f t="shared" si="473"/>
        <v>0</v>
      </c>
      <c r="Y889" s="329"/>
      <c r="Z889" s="653"/>
      <c r="AA889" s="667">
        <f t="shared" si="474"/>
        <v>0</v>
      </c>
    </row>
    <row r="890" spans="2:27" ht="17.25" customHeight="1">
      <c r="B890" s="132">
        <v>9781915595935</v>
      </c>
      <c r="C890" s="367" t="s">
        <v>2042</v>
      </c>
      <c r="D890" s="638" t="s">
        <v>1782</v>
      </c>
      <c r="E890" s="368" t="s">
        <v>17</v>
      </c>
      <c r="F890" s="369" t="s">
        <v>26</v>
      </c>
      <c r="G890" s="370" t="s">
        <v>649</v>
      </c>
      <c r="H890" s="464"/>
      <c r="I890" s="223">
        <v>15.5</v>
      </c>
      <c r="J890" s="216"/>
      <c r="K890" s="195">
        <f t="shared" si="468"/>
        <v>15.5</v>
      </c>
      <c r="L890" s="226">
        <f t="shared" si="469"/>
        <v>0</v>
      </c>
      <c r="M890" s="218">
        <v>0</v>
      </c>
      <c r="N890" s="251">
        <f t="shared" si="470"/>
        <v>0</v>
      </c>
      <c r="O890" s="295"/>
      <c r="Q890" s="653"/>
      <c r="R890" s="667">
        <f t="shared" si="471"/>
        <v>0</v>
      </c>
      <c r="S890" s="329"/>
      <c r="T890" s="653"/>
      <c r="U890" s="667">
        <f t="shared" si="472"/>
        <v>0</v>
      </c>
      <c r="W890" s="653"/>
      <c r="X890" s="667">
        <f t="shared" si="473"/>
        <v>0</v>
      </c>
      <c r="Y890" s="329"/>
      <c r="Z890" s="653"/>
      <c r="AA890" s="667">
        <f t="shared" si="474"/>
        <v>0</v>
      </c>
    </row>
    <row r="891" spans="2:27" ht="17.25" customHeight="1">
      <c r="B891" s="132">
        <v>9781915595942</v>
      </c>
      <c r="C891" s="367" t="s">
        <v>2043</v>
      </c>
      <c r="D891" s="638" t="s">
        <v>1782</v>
      </c>
      <c r="E891" s="368" t="s">
        <v>17</v>
      </c>
      <c r="F891" s="369" t="s">
        <v>26</v>
      </c>
      <c r="G891" s="370" t="s">
        <v>650</v>
      </c>
      <c r="H891" s="464"/>
      <c r="I891" s="223">
        <v>15.5</v>
      </c>
      <c r="J891" s="216"/>
      <c r="K891" s="195">
        <f t="shared" si="468"/>
        <v>15.5</v>
      </c>
      <c r="L891" s="226">
        <f t="shared" si="469"/>
        <v>0</v>
      </c>
      <c r="M891" s="218">
        <v>0</v>
      </c>
      <c r="N891" s="251">
        <f t="shared" si="470"/>
        <v>0</v>
      </c>
      <c r="O891" s="295"/>
      <c r="Q891" s="653"/>
      <c r="R891" s="667">
        <f t="shared" si="471"/>
        <v>0</v>
      </c>
      <c r="S891" s="329"/>
      <c r="T891" s="653"/>
      <c r="U891" s="667">
        <f t="shared" si="472"/>
        <v>0</v>
      </c>
      <c r="W891" s="653"/>
      <c r="X891" s="667">
        <f t="shared" si="473"/>
        <v>0</v>
      </c>
      <c r="Y891" s="329"/>
      <c r="Z891" s="653"/>
      <c r="AA891" s="667">
        <f t="shared" si="474"/>
        <v>0</v>
      </c>
    </row>
    <row r="892" spans="2:27" ht="17.25" customHeight="1">
      <c r="B892" s="125">
        <v>9781789271843</v>
      </c>
      <c r="C892" s="360" t="s">
        <v>2408</v>
      </c>
      <c r="D892" s="638" t="s">
        <v>1782</v>
      </c>
      <c r="E892" s="361" t="s">
        <v>17</v>
      </c>
      <c r="F892" s="139" t="s">
        <v>29</v>
      </c>
      <c r="G892" s="139" t="s">
        <v>652</v>
      </c>
      <c r="H892" s="464"/>
      <c r="I892" s="225">
        <v>16.5</v>
      </c>
      <c r="J892" s="216"/>
      <c r="K892" s="195">
        <f t="shared" si="468"/>
        <v>16.5</v>
      </c>
      <c r="L892" s="226">
        <f t="shared" si="469"/>
        <v>0</v>
      </c>
      <c r="M892" s="218">
        <v>0</v>
      </c>
      <c r="N892" s="251">
        <f t="shared" si="470"/>
        <v>0</v>
      </c>
      <c r="O892" s="295"/>
      <c r="Q892" s="653"/>
      <c r="R892" s="667">
        <f t="shared" si="471"/>
        <v>0</v>
      </c>
      <c r="S892" s="329"/>
      <c r="T892" s="653"/>
      <c r="U892" s="667">
        <f t="shared" si="472"/>
        <v>0</v>
      </c>
      <c r="W892" s="653"/>
      <c r="X892" s="667">
        <f t="shared" si="473"/>
        <v>0</v>
      </c>
      <c r="Y892" s="329"/>
      <c r="Z892" s="653"/>
      <c r="AA892" s="667">
        <f t="shared" si="474"/>
        <v>0</v>
      </c>
    </row>
    <row r="893" spans="2:27" ht="17.25" customHeight="1">
      <c r="B893" s="125">
        <v>9781789275179</v>
      </c>
      <c r="C893" s="360" t="s">
        <v>2409</v>
      </c>
      <c r="D893" s="638" t="s">
        <v>1782</v>
      </c>
      <c r="E893" s="361" t="s">
        <v>17</v>
      </c>
      <c r="F893" s="139" t="s">
        <v>29</v>
      </c>
      <c r="G893" s="139" t="s">
        <v>653</v>
      </c>
      <c r="H893" s="464"/>
      <c r="I893" s="225">
        <v>16.5</v>
      </c>
      <c r="J893" s="216"/>
      <c r="K893" s="195">
        <f t="shared" si="468"/>
        <v>16.5</v>
      </c>
      <c r="L893" s="226">
        <f t="shared" si="469"/>
        <v>0</v>
      </c>
      <c r="M893" s="218">
        <v>0</v>
      </c>
      <c r="N893" s="251">
        <f t="shared" si="470"/>
        <v>0</v>
      </c>
      <c r="O893" s="295"/>
      <c r="Q893" s="653"/>
      <c r="R893" s="667">
        <f t="shared" si="471"/>
        <v>0</v>
      </c>
      <c r="S893" s="329"/>
      <c r="T893" s="653"/>
      <c r="U893" s="667">
        <f t="shared" si="472"/>
        <v>0</v>
      </c>
      <c r="W893" s="653"/>
      <c r="X893" s="667">
        <f t="shared" si="473"/>
        <v>0</v>
      </c>
      <c r="Y893" s="329"/>
      <c r="Z893" s="653"/>
      <c r="AA893" s="667">
        <f t="shared" si="474"/>
        <v>0</v>
      </c>
    </row>
    <row r="894" spans="2:27" ht="17.25" customHeight="1">
      <c r="B894" s="125">
        <v>9781789275025</v>
      </c>
      <c r="C894" s="360" t="s">
        <v>2410</v>
      </c>
      <c r="D894" s="638" t="s">
        <v>1782</v>
      </c>
      <c r="E894" s="361" t="s">
        <v>17</v>
      </c>
      <c r="F894" s="139" t="s">
        <v>29</v>
      </c>
      <c r="G894" s="139" t="s">
        <v>654</v>
      </c>
      <c r="H894" s="464"/>
      <c r="I894" s="225">
        <v>16.5</v>
      </c>
      <c r="J894" s="216"/>
      <c r="K894" s="195">
        <f t="shared" si="468"/>
        <v>16.5</v>
      </c>
      <c r="L894" s="226">
        <f t="shared" si="469"/>
        <v>0</v>
      </c>
      <c r="M894" s="218">
        <v>0</v>
      </c>
      <c r="N894" s="251">
        <f t="shared" si="470"/>
        <v>0</v>
      </c>
      <c r="O894" s="295"/>
      <c r="Q894" s="653"/>
      <c r="R894" s="667">
        <f t="shared" si="471"/>
        <v>0</v>
      </c>
      <c r="S894" s="329"/>
      <c r="T894" s="653"/>
      <c r="U894" s="667">
        <f t="shared" si="472"/>
        <v>0</v>
      </c>
      <c r="W894" s="653"/>
      <c r="X894" s="667">
        <f t="shared" si="473"/>
        <v>0</v>
      </c>
      <c r="Y894" s="329"/>
      <c r="Z894" s="653"/>
      <c r="AA894" s="667">
        <f t="shared" si="474"/>
        <v>0</v>
      </c>
    </row>
    <row r="895" spans="2:27" ht="17.25" customHeight="1">
      <c r="B895" s="125">
        <v>9781789276398</v>
      </c>
      <c r="C895" s="360" t="s">
        <v>2411</v>
      </c>
      <c r="D895" s="638" t="s">
        <v>1782</v>
      </c>
      <c r="E895" s="361" t="s">
        <v>17</v>
      </c>
      <c r="F895" s="139" t="s">
        <v>29</v>
      </c>
      <c r="G895" s="139" t="s">
        <v>651</v>
      </c>
      <c r="H895" s="464"/>
      <c r="I895" s="225">
        <v>18.5</v>
      </c>
      <c r="J895" s="216"/>
      <c r="K895" s="195">
        <f t="shared" si="468"/>
        <v>18.5</v>
      </c>
      <c r="L895" s="226">
        <f t="shared" si="469"/>
        <v>0</v>
      </c>
      <c r="M895" s="218">
        <v>0</v>
      </c>
      <c r="N895" s="251">
        <f t="shared" si="470"/>
        <v>0</v>
      </c>
      <c r="O895" s="295"/>
      <c r="Q895" s="653"/>
      <c r="R895" s="667">
        <f t="shared" si="471"/>
        <v>0</v>
      </c>
      <c r="S895" s="329"/>
      <c r="T895" s="653"/>
      <c r="U895" s="667">
        <f t="shared" si="472"/>
        <v>0</v>
      </c>
      <c r="W895" s="653"/>
      <c r="X895" s="667">
        <f t="shared" si="473"/>
        <v>0</v>
      </c>
      <c r="Y895" s="329"/>
      <c r="Z895" s="653"/>
      <c r="AA895" s="667">
        <f t="shared" si="474"/>
        <v>0</v>
      </c>
    </row>
    <row r="896" spans="2:27" ht="17.25" customHeight="1">
      <c r="B896" s="125">
        <v>9781780907338</v>
      </c>
      <c r="C896" s="360" t="s">
        <v>2412</v>
      </c>
      <c r="D896" s="638" t="s">
        <v>1782</v>
      </c>
      <c r="E896" s="361" t="s">
        <v>17</v>
      </c>
      <c r="F896" s="139" t="s">
        <v>29</v>
      </c>
      <c r="G896" s="139" t="s">
        <v>2413</v>
      </c>
      <c r="H896" s="464"/>
      <c r="I896" s="225">
        <v>13.5</v>
      </c>
      <c r="J896" s="216"/>
      <c r="K896" s="195">
        <f t="shared" ref="K896:K897" si="475">I896-(I896*J896)</f>
        <v>13.5</v>
      </c>
      <c r="L896" s="226">
        <f t="shared" ref="L896:L897" si="476">K896*H896</f>
        <v>0</v>
      </c>
      <c r="M896" s="218">
        <v>0</v>
      </c>
      <c r="N896" s="251">
        <f t="shared" ref="N896:N897" si="477">L896+(L896*M896)</f>
        <v>0</v>
      </c>
      <c r="O896" s="295"/>
      <c r="Q896" s="653"/>
      <c r="R896" s="667">
        <f t="shared" si="471"/>
        <v>0</v>
      </c>
      <c r="S896" s="329"/>
      <c r="T896" s="653"/>
      <c r="U896" s="667">
        <f t="shared" si="472"/>
        <v>0</v>
      </c>
      <c r="W896" s="653"/>
      <c r="X896" s="667">
        <f t="shared" si="473"/>
        <v>0</v>
      </c>
      <c r="Y896" s="329"/>
      <c r="Z896" s="653"/>
      <c r="AA896" s="667">
        <f t="shared" si="474"/>
        <v>0</v>
      </c>
    </row>
    <row r="897" spans="2:27" ht="17.25" customHeight="1">
      <c r="B897" s="125">
        <v>9781780907543</v>
      </c>
      <c r="C897" s="360" t="s">
        <v>2414</v>
      </c>
      <c r="D897" s="638" t="s">
        <v>1782</v>
      </c>
      <c r="E897" s="361" t="s">
        <v>17</v>
      </c>
      <c r="F897" s="139" t="s">
        <v>29</v>
      </c>
      <c r="G897" s="139" t="s">
        <v>2415</v>
      </c>
      <c r="H897" s="464"/>
      <c r="I897" s="225">
        <v>13.5</v>
      </c>
      <c r="J897" s="216"/>
      <c r="K897" s="195">
        <f t="shared" si="475"/>
        <v>13.5</v>
      </c>
      <c r="L897" s="226">
        <f t="shared" si="476"/>
        <v>0</v>
      </c>
      <c r="M897" s="218">
        <v>0</v>
      </c>
      <c r="N897" s="251">
        <f t="shared" si="477"/>
        <v>0</v>
      </c>
      <c r="O897" s="295"/>
      <c r="Q897" s="653"/>
      <c r="R897" s="667">
        <f t="shared" si="471"/>
        <v>0</v>
      </c>
      <c r="S897" s="329"/>
      <c r="T897" s="653"/>
      <c r="U897" s="667">
        <f t="shared" si="472"/>
        <v>0</v>
      </c>
      <c r="W897" s="653"/>
      <c r="X897" s="667">
        <f t="shared" si="473"/>
        <v>0</v>
      </c>
      <c r="Y897" s="329"/>
      <c r="Z897" s="653"/>
      <c r="AA897" s="667">
        <f t="shared" si="474"/>
        <v>0</v>
      </c>
    </row>
    <row r="898" spans="2:27" ht="17.25" customHeight="1">
      <c r="B898" s="125">
        <v>9780717199723</v>
      </c>
      <c r="C898" s="378" t="s">
        <v>655</v>
      </c>
      <c r="D898" s="638" t="s">
        <v>1782</v>
      </c>
      <c r="E898" s="361" t="s">
        <v>17</v>
      </c>
      <c r="F898" s="139" t="s">
        <v>37</v>
      </c>
      <c r="G898" s="139"/>
      <c r="H898" s="464"/>
      <c r="I898" s="225">
        <v>15.95</v>
      </c>
      <c r="J898" s="216"/>
      <c r="K898" s="195">
        <f t="shared" si="468"/>
        <v>15.95</v>
      </c>
      <c r="L898" s="226">
        <f t="shared" si="469"/>
        <v>0</v>
      </c>
      <c r="M898" s="218">
        <v>0</v>
      </c>
      <c r="N898" s="251">
        <f t="shared" si="470"/>
        <v>0</v>
      </c>
      <c r="O898" s="295"/>
      <c r="Q898" s="653"/>
      <c r="R898" s="667">
        <f t="shared" si="471"/>
        <v>0</v>
      </c>
      <c r="S898" s="329"/>
      <c r="T898" s="653"/>
      <c r="U898" s="667">
        <f t="shared" si="472"/>
        <v>0</v>
      </c>
      <c r="W898" s="653"/>
      <c r="X898" s="667">
        <f t="shared" si="473"/>
        <v>0</v>
      </c>
      <c r="Y898" s="329"/>
      <c r="Z898" s="653"/>
      <c r="AA898" s="667">
        <f t="shared" si="474"/>
        <v>0</v>
      </c>
    </row>
    <row r="899" spans="2:27" ht="17.25" customHeight="1">
      <c r="B899" s="125">
        <v>9780717199464</v>
      </c>
      <c r="C899" s="378" t="s">
        <v>656</v>
      </c>
      <c r="D899" s="638" t="s">
        <v>1782</v>
      </c>
      <c r="E899" s="361" t="s">
        <v>17</v>
      </c>
      <c r="F899" s="139" t="s">
        <v>37</v>
      </c>
      <c r="G899" s="139"/>
      <c r="H899" s="464"/>
      <c r="I899" s="225">
        <v>15.95</v>
      </c>
      <c r="J899" s="216"/>
      <c r="K899" s="195">
        <f t="shared" si="468"/>
        <v>15.95</v>
      </c>
      <c r="L899" s="226">
        <f t="shared" si="469"/>
        <v>0</v>
      </c>
      <c r="M899" s="218">
        <v>0</v>
      </c>
      <c r="N899" s="251">
        <f t="shared" si="470"/>
        <v>0</v>
      </c>
      <c r="O899" s="295"/>
      <c r="Q899" s="653"/>
      <c r="R899" s="667">
        <f t="shared" si="471"/>
        <v>0</v>
      </c>
      <c r="S899" s="329"/>
      <c r="T899" s="653"/>
      <c r="U899" s="667">
        <f t="shared" si="472"/>
        <v>0</v>
      </c>
      <c r="W899" s="653"/>
      <c r="X899" s="667">
        <f t="shared" si="473"/>
        <v>0</v>
      </c>
      <c r="Y899" s="329"/>
      <c r="Z899" s="653"/>
      <c r="AA899" s="667">
        <f t="shared" si="474"/>
        <v>0</v>
      </c>
    </row>
    <row r="900" spans="2:27" ht="17.25" customHeight="1">
      <c r="B900" s="125" t="s">
        <v>673</v>
      </c>
      <c r="C900" s="378" t="s">
        <v>2121</v>
      </c>
      <c r="D900" s="638" t="s">
        <v>1782</v>
      </c>
      <c r="E900" s="361" t="s">
        <v>17</v>
      </c>
      <c r="F900" s="139" t="s">
        <v>37</v>
      </c>
      <c r="G900" s="139"/>
      <c r="H900" s="464"/>
      <c r="I900" s="225">
        <v>15.95</v>
      </c>
      <c r="J900" s="216"/>
      <c r="K900" s="195">
        <f t="shared" si="468"/>
        <v>15.95</v>
      </c>
      <c r="L900" s="226">
        <f t="shared" si="469"/>
        <v>0</v>
      </c>
      <c r="M900" s="218">
        <v>0</v>
      </c>
      <c r="N900" s="251">
        <f t="shared" si="470"/>
        <v>0</v>
      </c>
      <c r="O900" s="295"/>
      <c r="Q900" s="653"/>
      <c r="R900" s="667">
        <f t="shared" si="471"/>
        <v>0</v>
      </c>
      <c r="S900" s="329"/>
      <c r="T900" s="653"/>
      <c r="U900" s="667">
        <f t="shared" si="472"/>
        <v>0</v>
      </c>
      <c r="W900" s="653"/>
      <c r="X900" s="667">
        <f t="shared" si="473"/>
        <v>0</v>
      </c>
      <c r="Y900" s="329"/>
      <c r="Z900" s="653"/>
      <c r="AA900" s="667">
        <f t="shared" si="474"/>
        <v>0</v>
      </c>
    </row>
    <row r="901" spans="2:27" ht="17.25" customHeight="1">
      <c r="B901" s="125">
        <v>9781915486080</v>
      </c>
      <c r="C901" s="360" t="s">
        <v>657</v>
      </c>
      <c r="D901" s="638" t="s">
        <v>1782</v>
      </c>
      <c r="E901" s="361" t="s">
        <v>17</v>
      </c>
      <c r="F901" s="530" t="s">
        <v>41</v>
      </c>
      <c r="G901" s="139" t="s">
        <v>658</v>
      </c>
      <c r="H901" s="464"/>
      <c r="I901" s="225">
        <v>15.5</v>
      </c>
      <c r="J901" s="216"/>
      <c r="K901" s="195">
        <f t="shared" si="468"/>
        <v>15.5</v>
      </c>
      <c r="L901" s="226">
        <f t="shared" si="469"/>
        <v>0</v>
      </c>
      <c r="M901" s="218">
        <v>0</v>
      </c>
      <c r="N901" s="251">
        <f t="shared" si="470"/>
        <v>0</v>
      </c>
      <c r="O901" s="295"/>
      <c r="Q901" s="653"/>
      <c r="R901" s="667">
        <f t="shared" si="471"/>
        <v>0</v>
      </c>
      <c r="S901" s="329"/>
      <c r="T901" s="653"/>
      <c r="U901" s="667">
        <f t="shared" si="472"/>
        <v>0</v>
      </c>
      <c r="W901" s="653"/>
      <c r="X901" s="667">
        <f t="shared" si="473"/>
        <v>0</v>
      </c>
      <c r="Y901" s="329"/>
      <c r="Z901" s="653"/>
      <c r="AA901" s="667">
        <f t="shared" si="474"/>
        <v>0</v>
      </c>
    </row>
    <row r="902" spans="2:27" ht="17.25" customHeight="1">
      <c r="B902" s="125">
        <v>9781915486172</v>
      </c>
      <c r="C902" s="360" t="s">
        <v>659</v>
      </c>
      <c r="D902" s="638" t="s">
        <v>1782</v>
      </c>
      <c r="E902" s="361" t="s">
        <v>17</v>
      </c>
      <c r="F902" s="530" t="s">
        <v>41</v>
      </c>
      <c r="G902" s="139" t="s">
        <v>660</v>
      </c>
      <c r="H902" s="464"/>
      <c r="I902" s="225">
        <v>15.5</v>
      </c>
      <c r="J902" s="216"/>
      <c r="K902" s="195">
        <f t="shared" si="468"/>
        <v>15.5</v>
      </c>
      <c r="L902" s="226">
        <f t="shared" si="469"/>
        <v>0</v>
      </c>
      <c r="M902" s="218">
        <v>0</v>
      </c>
      <c r="N902" s="251">
        <f t="shared" si="470"/>
        <v>0</v>
      </c>
      <c r="O902" s="295"/>
      <c r="Q902" s="653"/>
      <c r="R902" s="667">
        <f t="shared" si="471"/>
        <v>0</v>
      </c>
      <c r="S902" s="329"/>
      <c r="T902" s="653"/>
      <c r="U902" s="667">
        <f t="shared" si="472"/>
        <v>0</v>
      </c>
      <c r="W902" s="653"/>
      <c r="X902" s="667">
        <f t="shared" si="473"/>
        <v>0</v>
      </c>
      <c r="Y902" s="329"/>
      <c r="Z902" s="653"/>
      <c r="AA902" s="667">
        <f t="shared" si="474"/>
        <v>0</v>
      </c>
    </row>
    <row r="903" spans="2:27" ht="17.25" customHeight="1">
      <c r="B903" s="125">
        <v>9781915486240</v>
      </c>
      <c r="C903" s="360" t="s">
        <v>1901</v>
      </c>
      <c r="D903" s="638" t="s">
        <v>1782</v>
      </c>
      <c r="E903" s="361" t="s">
        <v>17</v>
      </c>
      <c r="F903" s="530" t="s">
        <v>41</v>
      </c>
      <c r="G903" s="139" t="s">
        <v>1902</v>
      </c>
      <c r="H903" s="464"/>
      <c r="I903" s="225">
        <v>15.5</v>
      </c>
      <c r="J903" s="216"/>
      <c r="K903" s="195">
        <f t="shared" si="468"/>
        <v>15.5</v>
      </c>
      <c r="L903" s="226">
        <f t="shared" si="469"/>
        <v>0</v>
      </c>
      <c r="M903" s="218">
        <v>0</v>
      </c>
      <c r="N903" s="251">
        <f t="shared" si="470"/>
        <v>0</v>
      </c>
      <c r="O903" s="295"/>
      <c r="Q903" s="653"/>
      <c r="R903" s="667">
        <f t="shared" si="471"/>
        <v>0</v>
      </c>
      <c r="S903" s="329"/>
      <c r="T903" s="653"/>
      <c r="U903" s="667">
        <f t="shared" si="472"/>
        <v>0</v>
      </c>
      <c r="W903" s="653"/>
      <c r="X903" s="667">
        <f t="shared" si="473"/>
        <v>0</v>
      </c>
      <c r="Y903" s="329"/>
      <c r="Z903" s="653"/>
      <c r="AA903" s="667">
        <f t="shared" si="474"/>
        <v>0</v>
      </c>
    </row>
    <row r="904" spans="2:27" ht="17.25" customHeight="1">
      <c r="B904" s="125">
        <v>9781913225131</v>
      </c>
      <c r="C904" s="360" t="s">
        <v>2246</v>
      </c>
      <c r="D904" s="638" t="s">
        <v>1782</v>
      </c>
      <c r="E904" s="361" t="s">
        <v>25</v>
      </c>
      <c r="F904" s="530" t="s">
        <v>2252</v>
      </c>
      <c r="G904" s="139"/>
      <c r="H904" s="464"/>
      <c r="I904" s="225">
        <v>34.950000000000003</v>
      </c>
      <c r="J904" s="216"/>
      <c r="K904" s="195">
        <f t="shared" ref="K904:K909" si="478">I904-(I904*J904)</f>
        <v>34.950000000000003</v>
      </c>
      <c r="L904" s="226">
        <f t="shared" ref="L904:L909" si="479">K904*H904</f>
        <v>0</v>
      </c>
      <c r="M904" s="218">
        <v>0</v>
      </c>
      <c r="N904" s="251">
        <f t="shared" ref="N904:N909" si="480">L904+(L904*M904)</f>
        <v>0</v>
      </c>
      <c r="O904" s="295"/>
      <c r="Q904" s="653"/>
      <c r="R904" s="667">
        <f t="shared" si="471"/>
        <v>0</v>
      </c>
      <c r="S904" s="329"/>
      <c r="T904" s="653"/>
      <c r="U904" s="667">
        <f t="shared" si="472"/>
        <v>0</v>
      </c>
      <c r="W904" s="653"/>
      <c r="X904" s="667">
        <f t="shared" si="473"/>
        <v>0</v>
      </c>
      <c r="Y904" s="329"/>
      <c r="Z904" s="653"/>
      <c r="AA904" s="667">
        <f t="shared" si="474"/>
        <v>0</v>
      </c>
    </row>
    <row r="905" spans="2:27" ht="17.25" customHeight="1">
      <c r="B905" s="125">
        <v>9781913225162</v>
      </c>
      <c r="C905" s="360" t="s">
        <v>2247</v>
      </c>
      <c r="D905" s="638" t="s">
        <v>1782</v>
      </c>
      <c r="E905" s="361" t="s">
        <v>25</v>
      </c>
      <c r="F905" s="530" t="s">
        <v>2252</v>
      </c>
      <c r="G905" s="139"/>
      <c r="H905" s="464"/>
      <c r="I905" s="225">
        <v>5.95</v>
      </c>
      <c r="J905" s="216"/>
      <c r="K905" s="195">
        <f t="shared" si="478"/>
        <v>5.95</v>
      </c>
      <c r="L905" s="226">
        <f t="shared" si="479"/>
        <v>0</v>
      </c>
      <c r="M905" s="218">
        <v>0</v>
      </c>
      <c r="N905" s="251">
        <f t="shared" si="480"/>
        <v>0</v>
      </c>
      <c r="O905" s="295"/>
      <c r="Q905" s="653"/>
      <c r="R905" s="667">
        <f t="shared" si="471"/>
        <v>0</v>
      </c>
      <c r="S905" s="329"/>
      <c r="T905" s="653"/>
      <c r="U905" s="667">
        <f t="shared" si="472"/>
        <v>0</v>
      </c>
      <c r="W905" s="653"/>
      <c r="X905" s="667">
        <f t="shared" si="473"/>
        <v>0</v>
      </c>
      <c r="Y905" s="329"/>
      <c r="Z905" s="653"/>
      <c r="AA905" s="667">
        <f t="shared" si="474"/>
        <v>0</v>
      </c>
    </row>
    <row r="906" spans="2:27" ht="17.25" customHeight="1">
      <c r="B906" s="125">
        <v>9781913225148</v>
      </c>
      <c r="C906" s="360" t="s">
        <v>2248</v>
      </c>
      <c r="D906" s="638" t="s">
        <v>1782</v>
      </c>
      <c r="E906" s="361" t="s">
        <v>25</v>
      </c>
      <c r="F906" s="530" t="s">
        <v>2252</v>
      </c>
      <c r="G906" s="139"/>
      <c r="H906" s="464"/>
      <c r="I906" s="225">
        <v>34.950000000000003</v>
      </c>
      <c r="J906" s="216"/>
      <c r="K906" s="195">
        <f t="shared" si="478"/>
        <v>34.950000000000003</v>
      </c>
      <c r="L906" s="226">
        <f t="shared" si="479"/>
        <v>0</v>
      </c>
      <c r="M906" s="218">
        <v>0</v>
      </c>
      <c r="N906" s="251">
        <f t="shared" si="480"/>
        <v>0</v>
      </c>
      <c r="O906" s="295"/>
      <c r="Q906" s="653"/>
      <c r="R906" s="667">
        <f t="shared" si="471"/>
        <v>0</v>
      </c>
      <c r="S906" s="329"/>
      <c r="T906" s="653"/>
      <c r="U906" s="667">
        <f t="shared" si="472"/>
        <v>0</v>
      </c>
      <c r="W906" s="653"/>
      <c r="X906" s="667">
        <f t="shared" si="473"/>
        <v>0</v>
      </c>
      <c r="Y906" s="329"/>
      <c r="Z906" s="653"/>
      <c r="AA906" s="667">
        <f t="shared" si="474"/>
        <v>0</v>
      </c>
    </row>
    <row r="907" spans="2:27" ht="17.25" customHeight="1">
      <c r="B907" s="125">
        <v>9781913225179</v>
      </c>
      <c r="C907" s="360" t="s">
        <v>2249</v>
      </c>
      <c r="D907" s="638" t="s">
        <v>1782</v>
      </c>
      <c r="E907" s="361" t="s">
        <v>25</v>
      </c>
      <c r="F907" s="530" t="s">
        <v>2252</v>
      </c>
      <c r="G907" s="139"/>
      <c r="H907" s="464"/>
      <c r="I907" s="225">
        <v>5.95</v>
      </c>
      <c r="J907" s="216"/>
      <c r="K907" s="195">
        <f t="shared" si="478"/>
        <v>5.95</v>
      </c>
      <c r="L907" s="226">
        <f t="shared" si="479"/>
        <v>0</v>
      </c>
      <c r="M907" s="218">
        <v>0</v>
      </c>
      <c r="N907" s="251">
        <f t="shared" si="480"/>
        <v>0</v>
      </c>
      <c r="O907" s="295"/>
      <c r="Q907" s="653"/>
      <c r="R907" s="667">
        <f t="shared" si="471"/>
        <v>0</v>
      </c>
      <c r="S907" s="329"/>
      <c r="T907" s="653"/>
      <c r="U907" s="667">
        <f t="shared" si="472"/>
        <v>0</v>
      </c>
      <c r="W907" s="653"/>
      <c r="X907" s="667">
        <f t="shared" si="473"/>
        <v>0</v>
      </c>
      <c r="Y907" s="329"/>
      <c r="Z907" s="653"/>
      <c r="AA907" s="667">
        <f t="shared" si="474"/>
        <v>0</v>
      </c>
    </row>
    <row r="908" spans="2:27" ht="17.25" customHeight="1">
      <c r="B908" s="125">
        <v>9781913225155</v>
      </c>
      <c r="C908" s="360" t="s">
        <v>2250</v>
      </c>
      <c r="D908" s="638" t="s">
        <v>1782</v>
      </c>
      <c r="E908" s="361" t="s">
        <v>25</v>
      </c>
      <c r="F908" s="530" t="s">
        <v>2252</v>
      </c>
      <c r="G908" s="139"/>
      <c r="H908" s="464"/>
      <c r="I908" s="225">
        <v>34.950000000000003</v>
      </c>
      <c r="J908" s="216"/>
      <c r="K908" s="195">
        <f t="shared" si="478"/>
        <v>34.950000000000003</v>
      </c>
      <c r="L908" s="226">
        <f t="shared" si="479"/>
        <v>0</v>
      </c>
      <c r="M908" s="218">
        <v>0</v>
      </c>
      <c r="N908" s="251">
        <f t="shared" si="480"/>
        <v>0</v>
      </c>
      <c r="O908" s="295"/>
      <c r="Q908" s="653"/>
      <c r="R908" s="667">
        <f t="shared" si="471"/>
        <v>0</v>
      </c>
      <c r="S908" s="329"/>
      <c r="T908" s="653"/>
      <c r="U908" s="667">
        <f t="shared" si="472"/>
        <v>0</v>
      </c>
      <c r="W908" s="653"/>
      <c r="X908" s="667">
        <f t="shared" si="473"/>
        <v>0</v>
      </c>
      <c r="Y908" s="329"/>
      <c r="Z908" s="653"/>
      <c r="AA908" s="667">
        <f t="shared" si="474"/>
        <v>0</v>
      </c>
    </row>
    <row r="909" spans="2:27" ht="17.25" customHeight="1">
      <c r="B909" s="125">
        <v>9781913225186</v>
      </c>
      <c r="C909" s="360" t="s">
        <v>2251</v>
      </c>
      <c r="D909" s="638" t="s">
        <v>1782</v>
      </c>
      <c r="E909" s="361" t="s">
        <v>25</v>
      </c>
      <c r="F909" s="530" t="s">
        <v>2252</v>
      </c>
      <c r="G909" s="139"/>
      <c r="H909" s="464"/>
      <c r="I909" s="225">
        <v>5.95</v>
      </c>
      <c r="J909" s="216"/>
      <c r="K909" s="195">
        <f t="shared" si="478"/>
        <v>5.95</v>
      </c>
      <c r="L909" s="226">
        <f t="shared" si="479"/>
        <v>0</v>
      </c>
      <c r="M909" s="218">
        <v>0</v>
      </c>
      <c r="N909" s="251">
        <f t="shared" si="480"/>
        <v>0</v>
      </c>
      <c r="O909" s="295"/>
      <c r="Q909" s="653"/>
      <c r="R909" s="667">
        <f t="shared" si="471"/>
        <v>0</v>
      </c>
      <c r="S909" s="329"/>
      <c r="T909" s="653"/>
      <c r="U909" s="667">
        <f t="shared" si="472"/>
        <v>0</v>
      </c>
      <c r="W909" s="653"/>
      <c r="X909" s="667">
        <f t="shared" si="473"/>
        <v>0</v>
      </c>
      <c r="Y909" s="329"/>
      <c r="Z909" s="653"/>
      <c r="AA909" s="667">
        <f t="shared" si="474"/>
        <v>0</v>
      </c>
    </row>
    <row r="910" spans="2:27" s="329" customFormat="1" ht="17.25" customHeight="1">
      <c r="B910" s="86"/>
      <c r="C910" s="131" t="s">
        <v>189</v>
      </c>
      <c r="D910" s="131"/>
      <c r="E910" s="129"/>
      <c r="F910" s="84"/>
      <c r="G910" s="85"/>
      <c r="H910" s="464"/>
      <c r="I910" s="222"/>
      <c r="J910" s="216"/>
      <c r="K910" s="302">
        <f t="shared" si="468"/>
        <v>0</v>
      </c>
      <c r="L910" s="303">
        <f t="shared" si="469"/>
        <v>0</v>
      </c>
      <c r="M910" s="218">
        <v>0</v>
      </c>
      <c r="N910" s="304">
        <f t="shared" si="470"/>
        <v>0</v>
      </c>
      <c r="O910" s="295"/>
      <c r="Q910" s="653"/>
      <c r="R910" s="667">
        <f t="shared" si="471"/>
        <v>0</v>
      </c>
      <c r="T910" s="653"/>
      <c r="U910" s="667">
        <f t="shared" si="472"/>
        <v>0</v>
      </c>
      <c r="W910" s="653"/>
      <c r="X910" s="667">
        <f t="shared" si="473"/>
        <v>0</v>
      </c>
      <c r="Z910" s="653"/>
      <c r="AA910" s="667">
        <f t="shared" si="474"/>
        <v>0</v>
      </c>
    </row>
    <row r="911" spans="2:27" s="329" customFormat="1" ht="17.25" customHeight="1">
      <c r="B911" s="117"/>
      <c r="C911" s="308"/>
      <c r="D911" s="131"/>
      <c r="E911" s="150"/>
      <c r="F911" s="84"/>
      <c r="G911" s="79"/>
      <c r="H911" s="464"/>
      <c r="I911" s="299"/>
      <c r="J911" s="216"/>
      <c r="K911" s="302">
        <f t="shared" ref="K911:K912" si="481">I911-(I911*J911)</f>
        <v>0</v>
      </c>
      <c r="L911" s="303">
        <f t="shared" ref="L911:L912" si="482">K911*H911</f>
        <v>0</v>
      </c>
      <c r="M911" s="218">
        <v>0</v>
      </c>
      <c r="N911" s="304">
        <f t="shared" ref="N911:N912" si="483">L911+(L911*M911)</f>
        <v>0</v>
      </c>
      <c r="O911" s="295"/>
      <c r="Q911" s="653"/>
      <c r="R911" s="667">
        <f t="shared" si="471"/>
        <v>0</v>
      </c>
      <c r="T911" s="653"/>
      <c r="U911" s="667">
        <f t="shared" si="472"/>
        <v>0</v>
      </c>
      <c r="W911" s="653"/>
      <c r="X911" s="667">
        <f t="shared" si="473"/>
        <v>0</v>
      </c>
      <c r="Z911" s="653"/>
      <c r="AA911" s="667">
        <f t="shared" si="474"/>
        <v>0</v>
      </c>
    </row>
    <row r="912" spans="2:27" s="329" customFormat="1" ht="17.25" customHeight="1">
      <c r="B912" s="117"/>
      <c r="C912" s="308"/>
      <c r="D912" s="131"/>
      <c r="E912" s="150"/>
      <c r="F912" s="84"/>
      <c r="G912" s="79"/>
      <c r="H912" s="464"/>
      <c r="I912" s="299"/>
      <c r="J912" s="216"/>
      <c r="K912" s="302">
        <f t="shared" si="481"/>
        <v>0</v>
      </c>
      <c r="L912" s="303">
        <f t="shared" si="482"/>
        <v>0</v>
      </c>
      <c r="M912" s="218">
        <v>0</v>
      </c>
      <c r="N912" s="304">
        <f t="shared" si="483"/>
        <v>0</v>
      </c>
      <c r="O912" s="295"/>
      <c r="Q912" s="653"/>
      <c r="R912" s="667">
        <f t="shared" si="471"/>
        <v>0</v>
      </c>
      <c r="T912" s="653"/>
      <c r="U912" s="667">
        <f t="shared" si="472"/>
        <v>0</v>
      </c>
      <c r="W912" s="653"/>
      <c r="X912" s="667">
        <f t="shared" si="473"/>
        <v>0</v>
      </c>
      <c r="Z912" s="653"/>
      <c r="AA912" s="667">
        <f t="shared" si="474"/>
        <v>0</v>
      </c>
    </row>
    <row r="913" spans="2:27" s="329" customFormat="1" ht="17.25" customHeight="1">
      <c r="B913" s="117"/>
      <c r="C913" s="308"/>
      <c r="D913" s="131"/>
      <c r="E913" s="150"/>
      <c r="F913" s="84"/>
      <c r="G913" s="79"/>
      <c r="H913" s="464"/>
      <c r="I913" s="299"/>
      <c r="J913" s="216"/>
      <c r="K913" s="302">
        <f t="shared" ref="K913:K914" si="484">I913-(I913*J913)</f>
        <v>0</v>
      </c>
      <c r="L913" s="303">
        <f t="shared" ref="L913:L914" si="485">K913*H913</f>
        <v>0</v>
      </c>
      <c r="M913" s="218">
        <v>0</v>
      </c>
      <c r="N913" s="304">
        <f t="shared" ref="N913:N914" si="486">L913+(L913*M913)</f>
        <v>0</v>
      </c>
      <c r="O913" s="295"/>
      <c r="Q913" s="653"/>
      <c r="R913" s="667">
        <f t="shared" si="471"/>
        <v>0</v>
      </c>
      <c r="T913" s="653"/>
      <c r="U913" s="667">
        <f t="shared" si="472"/>
        <v>0</v>
      </c>
      <c r="W913" s="653"/>
      <c r="X913" s="667">
        <f t="shared" si="473"/>
        <v>0</v>
      </c>
      <c r="Z913" s="653"/>
      <c r="AA913" s="667">
        <f t="shared" si="474"/>
        <v>0</v>
      </c>
    </row>
    <row r="914" spans="2:27" s="329" customFormat="1" ht="17.25" customHeight="1">
      <c r="B914" s="117"/>
      <c r="C914" s="308"/>
      <c r="D914" s="131"/>
      <c r="E914" s="150"/>
      <c r="F914" s="84"/>
      <c r="G914" s="79"/>
      <c r="H914" s="464"/>
      <c r="I914" s="299"/>
      <c r="J914" s="216"/>
      <c r="K914" s="302">
        <f t="shared" si="484"/>
        <v>0</v>
      </c>
      <c r="L914" s="303">
        <f t="shared" si="485"/>
        <v>0</v>
      </c>
      <c r="M914" s="218">
        <v>0</v>
      </c>
      <c r="N914" s="304">
        <f t="shared" si="486"/>
        <v>0</v>
      </c>
      <c r="O914" s="295"/>
      <c r="Q914" s="653"/>
      <c r="R914" s="667">
        <f t="shared" si="471"/>
        <v>0</v>
      </c>
      <c r="T914" s="653"/>
      <c r="U914" s="667">
        <f t="shared" si="472"/>
        <v>0</v>
      </c>
      <c r="W914" s="653"/>
      <c r="X914" s="667">
        <f t="shared" si="473"/>
        <v>0</v>
      </c>
      <c r="Z914" s="653"/>
      <c r="AA914" s="667">
        <f t="shared" si="474"/>
        <v>0</v>
      </c>
    </row>
    <row r="915" spans="2:27" s="329" customFormat="1" ht="17.25" customHeight="1">
      <c r="B915" s="474"/>
      <c r="C915" s="481" t="s">
        <v>1477</v>
      </c>
      <c r="D915" s="634"/>
      <c r="E915" s="471"/>
      <c r="F915" s="472"/>
      <c r="G915" s="473"/>
      <c r="H915" s="506"/>
      <c r="I915" s="475"/>
      <c r="J915" s="476"/>
      <c r="K915" s="477"/>
      <c r="L915" s="478"/>
      <c r="M915" s="479"/>
      <c r="N915" s="479"/>
      <c r="O915" s="480"/>
      <c r="Q915" s="809"/>
      <c r="S915" s="809"/>
      <c r="U915" s="809"/>
      <c r="W915" s="809"/>
    </row>
    <row r="916" spans="2:27" ht="17.25" customHeight="1">
      <c r="B916" s="123" t="s">
        <v>674</v>
      </c>
      <c r="C916" s="126"/>
      <c r="D916" s="169"/>
      <c r="E916" s="169"/>
      <c r="F916" s="126"/>
      <c r="G916" s="126"/>
      <c r="H916" s="468">
        <f>SUM(H882:H915)</f>
        <v>0</v>
      </c>
      <c r="I916" s="459"/>
      <c r="J916" s="192"/>
      <c r="K916" s="192"/>
      <c r="L916" s="227">
        <f>SUM(L882:L915)</f>
        <v>0</v>
      </c>
      <c r="M916" s="170"/>
      <c r="N916" s="239">
        <f>SUM(N882:N915)</f>
        <v>0</v>
      </c>
      <c r="O916" s="145"/>
      <c r="Q916" s="809"/>
      <c r="S916" s="809"/>
      <c r="U916" s="809"/>
      <c r="W916" s="809"/>
      <c r="X916" s="329"/>
      <c r="Y916" s="329"/>
      <c r="Z916" s="329"/>
      <c r="AA916" s="329"/>
    </row>
    <row r="917" spans="2:27" ht="17.25" customHeight="1">
      <c r="B917" s="8"/>
      <c r="C917" s="9"/>
      <c r="D917" s="9"/>
      <c r="E917" s="4"/>
      <c r="F917" s="9"/>
      <c r="G917" s="9"/>
      <c r="H917" s="8"/>
      <c r="M917" s="161"/>
      <c r="N917" s="161"/>
      <c r="O917" s="9"/>
      <c r="Q917" s="809"/>
      <c r="S917" s="809"/>
      <c r="U917" s="809"/>
      <c r="W917" s="809"/>
      <c r="X917" s="329"/>
      <c r="Y917" s="329"/>
      <c r="Z917" s="329"/>
      <c r="AA917" s="329"/>
    </row>
    <row r="918" spans="2:27" ht="30" customHeight="1">
      <c r="B918" s="754" t="s">
        <v>675</v>
      </c>
      <c r="C918" s="754"/>
      <c r="D918" s="754"/>
      <c r="E918" s="754"/>
      <c r="F918" s="754"/>
      <c r="G918" s="754"/>
      <c r="H918" s="754"/>
      <c r="I918" s="754"/>
      <c r="J918" s="754"/>
      <c r="K918" s="754"/>
      <c r="L918" s="754"/>
      <c r="M918" s="754"/>
      <c r="N918" s="754"/>
      <c r="O918" s="754"/>
      <c r="Q918" s="809"/>
      <c r="S918" s="809"/>
      <c r="U918" s="809"/>
      <c r="W918" s="809"/>
      <c r="X918" s="329"/>
      <c r="Y918" s="329"/>
      <c r="Z918" s="329"/>
      <c r="AA918" s="329"/>
    </row>
    <row r="919" spans="2:27" s="22" customFormat="1" ht="30" customHeight="1">
      <c r="B919" s="105" t="s">
        <v>10</v>
      </c>
      <c r="C919" s="165" t="s">
        <v>11</v>
      </c>
      <c r="D919" s="165" t="s">
        <v>1756</v>
      </c>
      <c r="E919" s="165" t="s">
        <v>12</v>
      </c>
      <c r="F919" s="166" t="s">
        <v>13</v>
      </c>
      <c r="G919" s="165" t="s">
        <v>14</v>
      </c>
      <c r="H919" s="260" t="s">
        <v>15</v>
      </c>
      <c r="I919" s="458" t="s">
        <v>1480</v>
      </c>
      <c r="J919" s="177" t="s">
        <v>1461</v>
      </c>
      <c r="K919" s="177" t="s">
        <v>1462</v>
      </c>
      <c r="L919" s="177" t="s">
        <v>1463</v>
      </c>
      <c r="M919" s="221" t="s">
        <v>1479</v>
      </c>
      <c r="N919" s="221" t="s">
        <v>1481</v>
      </c>
      <c r="O919" s="165" t="s">
        <v>1478</v>
      </c>
      <c r="Q919" s="757" t="s">
        <v>1753</v>
      </c>
      <c r="R919" s="758"/>
      <c r="S919" s="344"/>
      <c r="T919" s="757" t="s">
        <v>1754</v>
      </c>
      <c r="U919" s="758"/>
      <c r="V919" s="344"/>
      <c r="W919" s="757" t="s">
        <v>1755</v>
      </c>
      <c r="X919" s="758"/>
      <c r="Y919" s="344"/>
      <c r="Z919" s="759" t="s">
        <v>1500</v>
      </c>
      <c r="AA919" s="760"/>
    </row>
    <row r="920" spans="2:27" ht="17.25" customHeight="1">
      <c r="B920" s="372">
        <v>9781915595911</v>
      </c>
      <c r="C920" s="373" t="s">
        <v>2044</v>
      </c>
      <c r="D920" s="663" t="s">
        <v>2045</v>
      </c>
      <c r="E920" s="374"/>
      <c r="F920" s="42" t="s">
        <v>26</v>
      </c>
      <c r="G920" s="375" t="s">
        <v>676</v>
      </c>
      <c r="H920" s="467"/>
      <c r="I920" s="376">
        <v>36.950000000000003</v>
      </c>
      <c r="J920" s="216"/>
      <c r="K920" s="195">
        <f t="shared" ref="K920:K926" si="487">I920-(I920*J920)</f>
        <v>36.950000000000003</v>
      </c>
      <c r="L920" s="226">
        <f t="shared" ref="L920:L926" si="488">K920*H920</f>
        <v>0</v>
      </c>
      <c r="M920" s="218">
        <v>0</v>
      </c>
      <c r="N920" s="251">
        <f t="shared" ref="N920:N926" si="489">L920+(L920*M920)</f>
        <v>0</v>
      </c>
      <c r="O920" s="295"/>
      <c r="Q920" s="653"/>
      <c r="R920" s="667">
        <f t="shared" ref="R920:R928" si="490">IF(Q920="YES",$H920,0)</f>
        <v>0</v>
      </c>
      <c r="S920" s="329"/>
      <c r="T920" s="653"/>
      <c r="U920" s="667">
        <f t="shared" ref="U920:U928" si="491">IF(T920="YES",$H920,0)</f>
        <v>0</v>
      </c>
      <c r="W920" s="653"/>
      <c r="X920" s="667">
        <f t="shared" ref="X920:X928" si="492">IF(W920="YES",$H920,0)</f>
        <v>0</v>
      </c>
      <c r="Y920" s="329"/>
      <c r="Z920" s="653"/>
      <c r="AA920" s="667">
        <f t="shared" ref="AA920:AA928" si="493">IF(Z920="YES",$H920,0)</f>
        <v>0</v>
      </c>
    </row>
    <row r="921" spans="2:27" ht="17.25" customHeight="1">
      <c r="B921" s="377">
        <v>9780717183968</v>
      </c>
      <c r="C921" s="378" t="s">
        <v>677</v>
      </c>
      <c r="D921" s="663" t="s">
        <v>1783</v>
      </c>
      <c r="E921" s="379" t="s">
        <v>17</v>
      </c>
      <c r="F921" s="380" t="s">
        <v>37</v>
      </c>
      <c r="G921" s="380"/>
      <c r="H921" s="467"/>
      <c r="I921" s="381">
        <v>16.95</v>
      </c>
      <c r="J921" s="216"/>
      <c r="K921" s="195">
        <f t="shared" si="487"/>
        <v>16.95</v>
      </c>
      <c r="L921" s="226">
        <f t="shared" si="488"/>
        <v>0</v>
      </c>
      <c r="M921" s="218">
        <v>0</v>
      </c>
      <c r="N921" s="251">
        <f t="shared" si="489"/>
        <v>0</v>
      </c>
      <c r="O921" s="295"/>
      <c r="Q921" s="653"/>
      <c r="R921" s="667">
        <f t="shared" si="490"/>
        <v>0</v>
      </c>
      <c r="S921" s="329"/>
      <c r="T921" s="653"/>
      <c r="U921" s="667">
        <f t="shared" si="491"/>
        <v>0</v>
      </c>
      <c r="W921" s="653"/>
      <c r="X921" s="667">
        <f t="shared" si="492"/>
        <v>0</v>
      </c>
      <c r="Y921" s="329"/>
      <c r="Z921" s="653"/>
      <c r="AA921" s="667">
        <f t="shared" si="493"/>
        <v>0</v>
      </c>
    </row>
    <row r="922" spans="2:27" ht="17.25" customHeight="1">
      <c r="B922" s="377">
        <v>9780717120314</v>
      </c>
      <c r="C922" s="378" t="s">
        <v>678</v>
      </c>
      <c r="D922" s="663" t="s">
        <v>1783</v>
      </c>
      <c r="E922" s="379" t="s">
        <v>17</v>
      </c>
      <c r="F922" s="380" t="s">
        <v>37</v>
      </c>
      <c r="G922" s="380"/>
      <c r="H922" s="467"/>
      <c r="I922" s="381">
        <v>40.549999999999997</v>
      </c>
      <c r="J922" s="216"/>
      <c r="K922" s="195">
        <f t="shared" si="487"/>
        <v>40.549999999999997</v>
      </c>
      <c r="L922" s="226">
        <f t="shared" si="488"/>
        <v>0</v>
      </c>
      <c r="M922" s="218">
        <v>0</v>
      </c>
      <c r="N922" s="251">
        <f t="shared" si="489"/>
        <v>0</v>
      </c>
      <c r="O922" s="295"/>
      <c r="Q922" s="653"/>
      <c r="R922" s="667">
        <f t="shared" si="490"/>
        <v>0</v>
      </c>
      <c r="S922" s="329"/>
      <c r="T922" s="653"/>
      <c r="U922" s="667">
        <f t="shared" si="491"/>
        <v>0</v>
      </c>
      <c r="W922" s="653"/>
      <c r="X922" s="667">
        <f t="shared" si="492"/>
        <v>0</v>
      </c>
      <c r="Y922" s="329"/>
      <c r="Z922" s="653"/>
      <c r="AA922" s="667">
        <f t="shared" si="493"/>
        <v>0</v>
      </c>
    </row>
    <row r="923" spans="2:27" ht="17.25" customHeight="1">
      <c r="B923" s="377">
        <v>9780717155736</v>
      </c>
      <c r="C923" s="378" t="s">
        <v>679</v>
      </c>
      <c r="D923" s="663" t="s">
        <v>1783</v>
      </c>
      <c r="E923" s="379" t="s">
        <v>17</v>
      </c>
      <c r="F923" s="380" t="s">
        <v>37</v>
      </c>
      <c r="G923" s="380"/>
      <c r="H923" s="467"/>
      <c r="I923" s="381">
        <v>12.5</v>
      </c>
      <c r="J923" s="216"/>
      <c r="K923" s="195">
        <f t="shared" si="487"/>
        <v>12.5</v>
      </c>
      <c r="L923" s="226">
        <f t="shared" si="488"/>
        <v>0</v>
      </c>
      <c r="M923" s="218">
        <v>0</v>
      </c>
      <c r="N923" s="251">
        <f t="shared" si="489"/>
        <v>0</v>
      </c>
      <c r="O923" s="295"/>
      <c r="Q923" s="653"/>
      <c r="R923" s="667">
        <f t="shared" si="490"/>
        <v>0</v>
      </c>
      <c r="S923" s="329"/>
      <c r="T923" s="653"/>
      <c r="U923" s="667">
        <f t="shared" si="491"/>
        <v>0</v>
      </c>
      <c r="W923" s="653"/>
      <c r="X923" s="667">
        <f t="shared" si="492"/>
        <v>0</v>
      </c>
      <c r="Y923" s="329"/>
      <c r="Z923" s="653"/>
      <c r="AA923" s="667">
        <f t="shared" si="493"/>
        <v>0</v>
      </c>
    </row>
    <row r="924" spans="2:27" s="329" customFormat="1" ht="17.25" customHeight="1">
      <c r="B924" s="71"/>
      <c r="C924" s="136" t="s">
        <v>189</v>
      </c>
      <c r="D924" s="632"/>
      <c r="E924" s="77"/>
      <c r="F924" s="61"/>
      <c r="G924" s="64"/>
      <c r="H924" s="467"/>
      <c r="I924" s="253"/>
      <c r="J924" s="216"/>
      <c r="K924" s="302">
        <f t="shared" si="487"/>
        <v>0</v>
      </c>
      <c r="L924" s="303">
        <f t="shared" si="488"/>
        <v>0</v>
      </c>
      <c r="M924" s="218">
        <v>0</v>
      </c>
      <c r="N924" s="304">
        <f t="shared" si="489"/>
        <v>0</v>
      </c>
      <c r="O924" s="295"/>
      <c r="Q924" s="653"/>
      <c r="R924" s="667">
        <f t="shared" si="490"/>
        <v>0</v>
      </c>
      <c r="T924" s="653"/>
      <c r="U924" s="667">
        <f t="shared" si="491"/>
        <v>0</v>
      </c>
      <c r="W924" s="653"/>
      <c r="X924" s="667">
        <f t="shared" si="492"/>
        <v>0</v>
      </c>
      <c r="Z924" s="653"/>
      <c r="AA924" s="667">
        <f t="shared" si="493"/>
        <v>0</v>
      </c>
    </row>
    <row r="925" spans="2:27" s="329" customFormat="1" ht="17.25" customHeight="1">
      <c r="B925" s="117"/>
      <c r="C925" s="308"/>
      <c r="D925" s="632"/>
      <c r="E925" s="150"/>
      <c r="F925" s="84"/>
      <c r="G925" s="79"/>
      <c r="H925" s="467"/>
      <c r="I925" s="299"/>
      <c r="J925" s="216"/>
      <c r="K925" s="302">
        <f t="shared" si="487"/>
        <v>0</v>
      </c>
      <c r="L925" s="303">
        <f t="shared" si="488"/>
        <v>0</v>
      </c>
      <c r="M925" s="218">
        <v>0</v>
      </c>
      <c r="N925" s="304">
        <f t="shared" si="489"/>
        <v>0</v>
      </c>
      <c r="O925" s="295"/>
      <c r="Q925" s="653"/>
      <c r="R925" s="667">
        <f t="shared" si="490"/>
        <v>0</v>
      </c>
      <c r="T925" s="653"/>
      <c r="U925" s="667">
        <f t="shared" si="491"/>
        <v>0</v>
      </c>
      <c r="W925" s="653"/>
      <c r="X925" s="667">
        <f t="shared" si="492"/>
        <v>0</v>
      </c>
      <c r="Z925" s="653"/>
      <c r="AA925" s="667">
        <f t="shared" si="493"/>
        <v>0</v>
      </c>
    </row>
    <row r="926" spans="2:27" s="329" customFormat="1" ht="17.25" customHeight="1">
      <c r="B926" s="117"/>
      <c r="C926" s="308"/>
      <c r="D926" s="632"/>
      <c r="E926" s="150"/>
      <c r="F926" s="84"/>
      <c r="G926" s="79"/>
      <c r="H926" s="467"/>
      <c r="I926" s="299"/>
      <c r="J926" s="216"/>
      <c r="K926" s="302">
        <f t="shared" si="487"/>
        <v>0</v>
      </c>
      <c r="L926" s="303">
        <f t="shared" si="488"/>
        <v>0</v>
      </c>
      <c r="M926" s="218">
        <v>0</v>
      </c>
      <c r="N926" s="304">
        <f t="shared" si="489"/>
        <v>0</v>
      </c>
      <c r="O926" s="295"/>
      <c r="Q926" s="653"/>
      <c r="R926" s="667">
        <f t="shared" si="490"/>
        <v>0</v>
      </c>
      <c r="T926" s="653"/>
      <c r="U926" s="667">
        <f t="shared" si="491"/>
        <v>0</v>
      </c>
      <c r="W926" s="653"/>
      <c r="X926" s="667">
        <f t="shared" si="492"/>
        <v>0</v>
      </c>
      <c r="Z926" s="653"/>
      <c r="AA926" s="667">
        <f t="shared" si="493"/>
        <v>0</v>
      </c>
    </row>
    <row r="927" spans="2:27" s="329" customFormat="1" ht="17.25" customHeight="1">
      <c r="B927" s="117"/>
      <c r="C927" s="308"/>
      <c r="D927" s="632"/>
      <c r="E927" s="150"/>
      <c r="F927" s="84"/>
      <c r="G927" s="79"/>
      <c r="H927" s="467"/>
      <c r="I927" s="299"/>
      <c r="J927" s="216"/>
      <c r="K927" s="302">
        <f t="shared" ref="K927:K928" si="494">I927-(I927*J927)</f>
        <v>0</v>
      </c>
      <c r="L927" s="303">
        <f t="shared" ref="L927:L928" si="495">K927*H927</f>
        <v>0</v>
      </c>
      <c r="M927" s="218">
        <v>0</v>
      </c>
      <c r="N927" s="304">
        <f t="shared" ref="N927:N928" si="496">L927+(L927*M927)</f>
        <v>0</v>
      </c>
      <c r="O927" s="295"/>
      <c r="Q927" s="653"/>
      <c r="R927" s="667">
        <f t="shared" si="490"/>
        <v>0</v>
      </c>
      <c r="T927" s="653"/>
      <c r="U927" s="667">
        <f t="shared" si="491"/>
        <v>0</v>
      </c>
      <c r="W927" s="653"/>
      <c r="X927" s="667">
        <f t="shared" si="492"/>
        <v>0</v>
      </c>
      <c r="Z927" s="653"/>
      <c r="AA927" s="667">
        <f t="shared" si="493"/>
        <v>0</v>
      </c>
    </row>
    <row r="928" spans="2:27" s="329" customFormat="1" ht="17.25" customHeight="1">
      <c r="B928" s="493"/>
      <c r="C928" s="494"/>
      <c r="D928" s="632"/>
      <c r="E928" s="495"/>
      <c r="F928" s="496"/>
      <c r="G928" s="497"/>
      <c r="H928" s="498"/>
      <c r="I928" s="499"/>
      <c r="J928" s="500"/>
      <c r="K928" s="501">
        <f t="shared" si="494"/>
        <v>0</v>
      </c>
      <c r="L928" s="502">
        <f t="shared" si="495"/>
        <v>0</v>
      </c>
      <c r="M928" s="503">
        <v>0</v>
      </c>
      <c r="N928" s="504">
        <f t="shared" si="496"/>
        <v>0</v>
      </c>
      <c r="O928" s="505"/>
      <c r="Q928" s="653"/>
      <c r="R928" s="667">
        <f t="shared" si="490"/>
        <v>0</v>
      </c>
      <c r="T928" s="653"/>
      <c r="U928" s="667">
        <f t="shared" si="491"/>
        <v>0</v>
      </c>
      <c r="W928" s="653"/>
      <c r="X928" s="667">
        <f t="shared" si="492"/>
        <v>0</v>
      </c>
      <c r="Z928" s="653"/>
      <c r="AA928" s="667">
        <f t="shared" si="493"/>
        <v>0</v>
      </c>
    </row>
    <row r="929" spans="2:27" s="329" customFormat="1" ht="17.25" customHeight="1">
      <c r="B929" s="474"/>
      <c r="C929" s="481" t="s">
        <v>1477</v>
      </c>
      <c r="D929" s="634"/>
      <c r="E929" s="471"/>
      <c r="F929" s="472"/>
      <c r="G929" s="473"/>
      <c r="H929" s="506"/>
      <c r="I929" s="475"/>
      <c r="J929" s="476"/>
      <c r="K929" s="477"/>
      <c r="L929" s="478"/>
      <c r="M929" s="479"/>
      <c r="N929" s="479"/>
      <c r="O929" s="480"/>
      <c r="Q929" s="809"/>
      <c r="S929" s="809"/>
      <c r="U929" s="809"/>
      <c r="W929" s="809"/>
    </row>
    <row r="930" spans="2:27" ht="17.25" customHeight="1">
      <c r="B930" s="123" t="s">
        <v>680</v>
      </c>
      <c r="C930" s="126"/>
      <c r="D930" s="169"/>
      <c r="E930" s="169"/>
      <c r="F930" s="126"/>
      <c r="G930" s="126"/>
      <c r="H930" s="468">
        <f>SUM(H920:H929)</f>
        <v>0</v>
      </c>
      <c r="I930" s="459"/>
      <c r="J930" s="192"/>
      <c r="K930" s="192"/>
      <c r="L930" s="227">
        <f>SUM(L920:L929)</f>
        <v>0</v>
      </c>
      <c r="M930" s="170"/>
      <c r="N930" s="239">
        <f>SUM(N920:N929)</f>
        <v>0</v>
      </c>
      <c r="O930" s="145"/>
      <c r="Q930" s="809"/>
      <c r="S930" s="809"/>
      <c r="U930" s="809"/>
      <c r="W930" s="809"/>
      <c r="X930" s="329"/>
      <c r="Y930" s="329"/>
      <c r="Z930" s="329"/>
      <c r="AA930" s="329"/>
    </row>
    <row r="931" spans="2:27" ht="17.25" customHeight="1">
      <c r="B931" s="8"/>
      <c r="C931" s="9"/>
      <c r="D931" s="9"/>
      <c r="E931" s="4"/>
      <c r="F931" s="9"/>
      <c r="G931" s="9"/>
      <c r="H931" s="8"/>
      <c r="M931" s="161"/>
      <c r="N931" s="161"/>
      <c r="O931" s="9"/>
      <c r="Q931" s="809"/>
      <c r="S931" s="809"/>
      <c r="U931" s="809"/>
      <c r="W931" s="809"/>
      <c r="X931" s="329"/>
      <c r="Y931" s="329"/>
      <c r="Z931" s="329"/>
      <c r="AA931" s="329"/>
    </row>
    <row r="932" spans="2:27" ht="30" customHeight="1">
      <c r="B932" s="754" t="s">
        <v>681</v>
      </c>
      <c r="C932" s="754"/>
      <c r="D932" s="754"/>
      <c r="E932" s="754"/>
      <c r="F932" s="754"/>
      <c r="G932" s="754"/>
      <c r="H932" s="754"/>
      <c r="I932" s="754"/>
      <c r="J932" s="754"/>
      <c r="K932" s="754"/>
      <c r="L932" s="754"/>
      <c r="M932" s="754"/>
      <c r="N932" s="754"/>
      <c r="O932" s="754"/>
      <c r="Q932" s="809"/>
      <c r="S932" s="809"/>
      <c r="U932" s="809"/>
      <c r="W932" s="809"/>
      <c r="X932" s="329"/>
      <c r="Y932" s="329"/>
      <c r="Z932" s="329"/>
      <c r="AA932" s="329"/>
    </row>
    <row r="933" spans="2:27" s="22" customFormat="1" ht="30" customHeight="1">
      <c r="B933" s="105" t="s">
        <v>10</v>
      </c>
      <c r="C933" s="165" t="s">
        <v>11</v>
      </c>
      <c r="D933" s="165"/>
      <c r="E933" s="165" t="s">
        <v>12</v>
      </c>
      <c r="F933" s="166" t="s">
        <v>13</v>
      </c>
      <c r="G933" s="165" t="s">
        <v>14</v>
      </c>
      <c r="H933" s="260" t="s">
        <v>15</v>
      </c>
      <c r="I933" s="458" t="s">
        <v>1480</v>
      </c>
      <c r="J933" s="177" t="s">
        <v>1461</v>
      </c>
      <c r="K933" s="177" t="s">
        <v>1462</v>
      </c>
      <c r="L933" s="177" t="s">
        <v>1463</v>
      </c>
      <c r="M933" s="221" t="s">
        <v>1479</v>
      </c>
      <c r="N933" s="221" t="s">
        <v>1481</v>
      </c>
      <c r="O933" s="165" t="s">
        <v>1478</v>
      </c>
      <c r="Q933" s="757" t="s">
        <v>1753</v>
      </c>
      <c r="R933" s="758"/>
      <c r="S933" s="344"/>
      <c r="T933" s="757" t="s">
        <v>1754</v>
      </c>
      <c r="U933" s="758"/>
      <c r="V933" s="344"/>
      <c r="W933" s="757" t="s">
        <v>1755</v>
      </c>
      <c r="X933" s="758"/>
      <c r="Y933" s="344"/>
      <c r="Z933" s="759" t="s">
        <v>1500</v>
      </c>
      <c r="AA933" s="760"/>
    </row>
    <row r="934" spans="2:27" ht="17.25" customHeight="1">
      <c r="B934" s="364">
        <v>9781857910742</v>
      </c>
      <c r="C934" s="118" t="s">
        <v>695</v>
      </c>
      <c r="D934" s="99" t="s">
        <v>1873</v>
      </c>
      <c r="E934" s="361" t="s">
        <v>25</v>
      </c>
      <c r="F934" s="99" t="s">
        <v>91</v>
      </c>
      <c r="G934" s="139"/>
      <c r="H934" s="464"/>
      <c r="I934" s="225">
        <v>15.5</v>
      </c>
      <c r="J934" s="216"/>
      <c r="K934" s="195">
        <f t="shared" ref="K934:K953" si="497">I934-(I934*J934)</f>
        <v>15.5</v>
      </c>
      <c r="L934" s="226">
        <f t="shared" ref="L934:L953" si="498">K934*H934</f>
        <v>0</v>
      </c>
      <c r="M934" s="218">
        <v>0</v>
      </c>
      <c r="N934" s="251">
        <f t="shared" ref="N934:N953" si="499">L934+(L934*M934)</f>
        <v>0</v>
      </c>
      <c r="O934" s="295"/>
      <c r="Q934" s="653"/>
      <c r="R934" s="667">
        <f t="shared" ref="R934:R957" si="500">IF(Q934="YES",$H934,0)</f>
        <v>0</v>
      </c>
      <c r="S934" s="329"/>
      <c r="T934" s="653"/>
      <c r="U934" s="667">
        <f t="shared" ref="U934:U957" si="501">IF(T934="YES",$H934,0)</f>
        <v>0</v>
      </c>
      <c r="W934" s="653"/>
      <c r="X934" s="667">
        <f t="shared" ref="X934:X957" si="502">IF(W934="YES",$H934,0)</f>
        <v>0</v>
      </c>
      <c r="Y934" s="329"/>
      <c r="Z934" s="653"/>
      <c r="AA934" s="667">
        <f t="shared" ref="AA934:AA957" si="503">IF(Z934="YES",$H934,0)</f>
        <v>0</v>
      </c>
    </row>
    <row r="935" spans="2:27" ht="17.25" customHeight="1">
      <c r="B935" s="364">
        <v>9781857913156</v>
      </c>
      <c r="C935" s="118" t="s">
        <v>696</v>
      </c>
      <c r="D935" s="99" t="s">
        <v>1873</v>
      </c>
      <c r="E935" s="361" t="s">
        <v>25</v>
      </c>
      <c r="F935" s="99" t="s">
        <v>91</v>
      </c>
      <c r="G935" s="139"/>
      <c r="H935" s="464"/>
      <c r="I935" s="225">
        <v>7</v>
      </c>
      <c r="J935" s="216"/>
      <c r="K935" s="195">
        <f t="shared" si="497"/>
        <v>7</v>
      </c>
      <c r="L935" s="226">
        <f t="shared" si="498"/>
        <v>0</v>
      </c>
      <c r="M935" s="218">
        <v>0</v>
      </c>
      <c r="N935" s="251">
        <f t="shared" si="499"/>
        <v>0</v>
      </c>
      <c r="O935" s="295"/>
      <c r="Q935" s="653"/>
      <c r="R935" s="667">
        <f t="shared" si="500"/>
        <v>0</v>
      </c>
      <c r="S935" s="329"/>
      <c r="T935" s="653"/>
      <c r="U935" s="667">
        <f t="shared" si="501"/>
        <v>0</v>
      </c>
      <c r="W935" s="653"/>
      <c r="X935" s="667">
        <f t="shared" si="502"/>
        <v>0</v>
      </c>
      <c r="Y935" s="329"/>
      <c r="Z935" s="653"/>
      <c r="AA935" s="667">
        <f t="shared" si="503"/>
        <v>0</v>
      </c>
    </row>
    <row r="936" spans="2:27" ht="17.25" customHeight="1">
      <c r="B936" s="125">
        <v>9781845362409</v>
      </c>
      <c r="C936" s="97" t="s">
        <v>1741</v>
      </c>
      <c r="D936" s="99" t="s">
        <v>1873</v>
      </c>
      <c r="E936" s="361" t="s">
        <v>25</v>
      </c>
      <c r="F936" s="59" t="s">
        <v>54</v>
      </c>
      <c r="G936" s="139" t="s">
        <v>693</v>
      </c>
      <c r="H936" s="464"/>
      <c r="I936" s="225">
        <v>9.5</v>
      </c>
      <c r="J936" s="216"/>
      <c r="K936" s="195">
        <f t="shared" si="497"/>
        <v>9.5</v>
      </c>
      <c r="L936" s="226">
        <f t="shared" si="498"/>
        <v>0</v>
      </c>
      <c r="M936" s="218">
        <v>0</v>
      </c>
      <c r="N936" s="251">
        <f t="shared" si="499"/>
        <v>0</v>
      </c>
      <c r="O936" s="295"/>
      <c r="Q936" s="653"/>
      <c r="R936" s="667">
        <f t="shared" si="500"/>
        <v>0</v>
      </c>
      <c r="S936" s="329"/>
      <c r="T936" s="653"/>
      <c r="U936" s="667">
        <f t="shared" si="501"/>
        <v>0</v>
      </c>
      <c r="W936" s="653"/>
      <c r="X936" s="667">
        <f t="shared" si="502"/>
        <v>0</v>
      </c>
      <c r="Y936" s="329"/>
      <c r="Z936" s="653"/>
      <c r="AA936" s="667">
        <f t="shared" si="503"/>
        <v>0</v>
      </c>
    </row>
    <row r="937" spans="2:27" ht="17.25" customHeight="1">
      <c r="B937" s="125">
        <v>9781802302585</v>
      </c>
      <c r="C937" s="97" t="s">
        <v>2168</v>
      </c>
      <c r="D937" s="99" t="s">
        <v>1873</v>
      </c>
      <c r="E937" s="361" t="s">
        <v>17</v>
      </c>
      <c r="F937" s="59" t="s">
        <v>54</v>
      </c>
      <c r="G937" s="139" t="s">
        <v>2169</v>
      </c>
      <c r="H937" s="464"/>
      <c r="I937" s="225">
        <v>33.950000000000003</v>
      </c>
      <c r="J937" s="216"/>
      <c r="K937" s="195">
        <f t="shared" si="497"/>
        <v>33.950000000000003</v>
      </c>
      <c r="L937" s="226">
        <f t="shared" si="498"/>
        <v>0</v>
      </c>
      <c r="M937" s="218">
        <v>0</v>
      </c>
      <c r="N937" s="251">
        <f t="shared" si="499"/>
        <v>0</v>
      </c>
      <c r="O937" s="295"/>
      <c r="Q937" s="653"/>
      <c r="R937" s="667">
        <f t="shared" si="500"/>
        <v>0</v>
      </c>
      <c r="S937" s="329"/>
      <c r="T937" s="653"/>
      <c r="U937" s="667">
        <f t="shared" si="501"/>
        <v>0</v>
      </c>
      <c r="W937" s="653"/>
      <c r="X937" s="667">
        <f t="shared" si="502"/>
        <v>0</v>
      </c>
      <c r="Y937" s="329"/>
      <c r="Z937" s="653"/>
      <c r="AA937" s="667">
        <f t="shared" si="503"/>
        <v>0</v>
      </c>
    </row>
    <row r="938" spans="2:27" ht="17.25" customHeight="1">
      <c r="B938" s="125">
        <v>9781845368401</v>
      </c>
      <c r="C938" s="97" t="s">
        <v>687</v>
      </c>
      <c r="D938" s="99" t="s">
        <v>1873</v>
      </c>
      <c r="E938" s="361" t="s">
        <v>17</v>
      </c>
      <c r="F938" s="59" t="s">
        <v>54</v>
      </c>
      <c r="G938" s="139" t="s">
        <v>688</v>
      </c>
      <c r="H938" s="464"/>
      <c r="I938" s="225">
        <v>33.950000000000003</v>
      </c>
      <c r="J938" s="216"/>
      <c r="K938" s="195">
        <f t="shared" si="497"/>
        <v>33.950000000000003</v>
      </c>
      <c r="L938" s="226">
        <f t="shared" si="498"/>
        <v>0</v>
      </c>
      <c r="M938" s="218">
        <v>0</v>
      </c>
      <c r="N938" s="251">
        <f t="shared" si="499"/>
        <v>0</v>
      </c>
      <c r="O938" s="295"/>
      <c r="Q938" s="653"/>
      <c r="R938" s="667">
        <f t="shared" si="500"/>
        <v>0</v>
      </c>
      <c r="S938" s="329"/>
      <c r="T938" s="653"/>
      <c r="U938" s="667">
        <f t="shared" si="501"/>
        <v>0</v>
      </c>
      <c r="W938" s="653"/>
      <c r="X938" s="667">
        <f t="shared" si="502"/>
        <v>0</v>
      </c>
      <c r="Y938" s="329"/>
      <c r="Z938" s="653"/>
      <c r="AA938" s="667">
        <f t="shared" si="503"/>
        <v>0</v>
      </c>
    </row>
    <row r="939" spans="2:27" ht="17.25" customHeight="1">
      <c r="B939" s="125">
        <v>9781845368623</v>
      </c>
      <c r="C939" s="360" t="s">
        <v>1742</v>
      </c>
      <c r="D939" s="99" t="s">
        <v>1873</v>
      </c>
      <c r="E939" s="361" t="s">
        <v>25</v>
      </c>
      <c r="F939" s="59" t="s">
        <v>54</v>
      </c>
      <c r="G939" s="139" t="s">
        <v>689</v>
      </c>
      <c r="H939" s="464"/>
      <c r="I939" s="225">
        <v>14.5</v>
      </c>
      <c r="J939" s="216"/>
      <c r="K939" s="195">
        <f t="shared" si="497"/>
        <v>14.5</v>
      </c>
      <c r="L939" s="226">
        <f t="shared" si="498"/>
        <v>0</v>
      </c>
      <c r="M939" s="218">
        <v>0</v>
      </c>
      <c r="N939" s="251">
        <f t="shared" si="499"/>
        <v>0</v>
      </c>
      <c r="O939" s="295"/>
      <c r="Q939" s="653"/>
      <c r="R939" s="667">
        <f t="shared" si="500"/>
        <v>0</v>
      </c>
      <c r="S939" s="329"/>
      <c r="T939" s="653"/>
      <c r="U939" s="667">
        <f t="shared" si="501"/>
        <v>0</v>
      </c>
      <c r="W939" s="653"/>
      <c r="X939" s="667">
        <f t="shared" si="502"/>
        <v>0</v>
      </c>
      <c r="Y939" s="329"/>
      <c r="Z939" s="653"/>
      <c r="AA939" s="667">
        <f t="shared" si="503"/>
        <v>0</v>
      </c>
    </row>
    <row r="940" spans="2:27" ht="17.25" customHeight="1">
      <c r="B940" s="125"/>
      <c r="C940" s="360" t="s">
        <v>1743</v>
      </c>
      <c r="D940" s="99" t="s">
        <v>1873</v>
      </c>
      <c r="E940" s="361" t="s">
        <v>17</v>
      </c>
      <c r="F940" s="520" t="s">
        <v>54</v>
      </c>
      <c r="G940" s="139" t="s">
        <v>690</v>
      </c>
      <c r="H940" s="464"/>
      <c r="I940" s="225">
        <v>28.5</v>
      </c>
      <c r="J940" s="216"/>
      <c r="K940" s="195">
        <f t="shared" ref="K940" si="504">I940-(I940*J940)</f>
        <v>28.5</v>
      </c>
      <c r="L940" s="226">
        <f t="shared" ref="L940" si="505">K940*H940</f>
        <v>0</v>
      </c>
      <c r="M940" s="218">
        <v>0</v>
      </c>
      <c r="N940" s="251">
        <f t="shared" ref="N940" si="506">L940+(L940*M940)</f>
        <v>0</v>
      </c>
      <c r="O940" s="295"/>
      <c r="Q940" s="653"/>
      <c r="R940" s="667">
        <f t="shared" si="500"/>
        <v>0</v>
      </c>
      <c r="S940" s="329"/>
      <c r="T940" s="653"/>
      <c r="U940" s="667">
        <f t="shared" si="501"/>
        <v>0</v>
      </c>
      <c r="W940" s="653"/>
      <c r="X940" s="667">
        <f t="shared" si="502"/>
        <v>0</v>
      </c>
      <c r="Y940" s="329"/>
      <c r="Z940" s="653"/>
      <c r="AA940" s="667">
        <f t="shared" si="503"/>
        <v>0</v>
      </c>
    </row>
    <row r="941" spans="2:27" ht="17.25" customHeight="1">
      <c r="B941" s="132">
        <v>9781913698867</v>
      </c>
      <c r="C941" s="367" t="s">
        <v>2046</v>
      </c>
      <c r="D941" s="99" t="s">
        <v>1873</v>
      </c>
      <c r="E941" s="368" t="s">
        <v>17</v>
      </c>
      <c r="F941" s="524" t="s">
        <v>26</v>
      </c>
      <c r="G941" s="370" t="s">
        <v>682</v>
      </c>
      <c r="H941" s="464"/>
      <c r="I941" s="223">
        <v>32.950000000000003</v>
      </c>
      <c r="J941" s="216"/>
      <c r="K941" s="195">
        <f t="shared" si="497"/>
        <v>32.950000000000003</v>
      </c>
      <c r="L941" s="226">
        <f t="shared" si="498"/>
        <v>0</v>
      </c>
      <c r="M941" s="218">
        <v>0</v>
      </c>
      <c r="N941" s="251">
        <f t="shared" si="499"/>
        <v>0</v>
      </c>
      <c r="O941" s="295"/>
      <c r="Q941" s="653"/>
      <c r="R941" s="667">
        <f t="shared" si="500"/>
        <v>0</v>
      </c>
      <c r="S941" s="329"/>
      <c r="T941" s="653"/>
      <c r="U941" s="667">
        <f t="shared" si="501"/>
        <v>0</v>
      </c>
      <c r="W941" s="653"/>
      <c r="X941" s="667">
        <f t="shared" si="502"/>
        <v>0</v>
      </c>
      <c r="Y941" s="329"/>
      <c r="Z941" s="653"/>
      <c r="AA941" s="667">
        <f t="shared" si="503"/>
        <v>0</v>
      </c>
    </row>
    <row r="942" spans="2:27" ht="17.25" customHeight="1">
      <c r="B942" s="132">
        <v>9781913698874</v>
      </c>
      <c r="C942" s="367" t="s">
        <v>2047</v>
      </c>
      <c r="D942" s="99" t="s">
        <v>1873</v>
      </c>
      <c r="E942" s="368" t="s">
        <v>25</v>
      </c>
      <c r="F942" s="524" t="s">
        <v>26</v>
      </c>
      <c r="G942" s="370" t="s">
        <v>683</v>
      </c>
      <c r="H942" s="464"/>
      <c r="I942" s="223">
        <v>15.95</v>
      </c>
      <c r="J942" s="216"/>
      <c r="K942" s="195">
        <f t="shared" si="497"/>
        <v>15.95</v>
      </c>
      <c r="L942" s="226">
        <f t="shared" si="498"/>
        <v>0</v>
      </c>
      <c r="M942" s="218">
        <v>0</v>
      </c>
      <c r="N942" s="251">
        <f t="shared" si="499"/>
        <v>0</v>
      </c>
      <c r="O942" s="295"/>
      <c r="Q942" s="653"/>
      <c r="R942" s="667">
        <f t="shared" si="500"/>
        <v>0</v>
      </c>
      <c r="S942" s="329"/>
      <c r="T942" s="653"/>
      <c r="U942" s="667">
        <f t="shared" si="501"/>
        <v>0</v>
      </c>
      <c r="W942" s="653"/>
      <c r="X942" s="667">
        <f t="shared" si="502"/>
        <v>0</v>
      </c>
      <c r="Y942" s="329"/>
      <c r="Z942" s="653"/>
      <c r="AA942" s="667">
        <f t="shared" si="503"/>
        <v>0</v>
      </c>
    </row>
    <row r="943" spans="2:27" ht="17.25" customHeight="1">
      <c r="B943" s="132">
        <v>9781914586422</v>
      </c>
      <c r="C943" s="367" t="s">
        <v>2048</v>
      </c>
      <c r="D943" s="99" t="s">
        <v>1873</v>
      </c>
      <c r="E943" s="368" t="s">
        <v>25</v>
      </c>
      <c r="F943" s="524" t="s">
        <v>26</v>
      </c>
      <c r="G943" s="370" t="s">
        <v>684</v>
      </c>
      <c r="H943" s="464"/>
      <c r="I943" s="223">
        <v>5.95</v>
      </c>
      <c r="J943" s="216"/>
      <c r="K943" s="195">
        <f t="shared" si="497"/>
        <v>5.95</v>
      </c>
      <c r="L943" s="226">
        <f t="shared" si="498"/>
        <v>0</v>
      </c>
      <c r="M943" s="218">
        <v>0</v>
      </c>
      <c r="N943" s="251">
        <f t="shared" si="499"/>
        <v>0</v>
      </c>
      <c r="O943" s="295"/>
      <c r="Q943" s="653"/>
      <c r="R943" s="667">
        <f t="shared" si="500"/>
        <v>0</v>
      </c>
      <c r="S943" s="329"/>
      <c r="T943" s="653"/>
      <c r="U943" s="667">
        <f t="shared" si="501"/>
        <v>0</v>
      </c>
      <c r="W943" s="653"/>
      <c r="X943" s="667">
        <f t="shared" si="502"/>
        <v>0</v>
      </c>
      <c r="Y943" s="329"/>
      <c r="Z943" s="653"/>
      <c r="AA943" s="667">
        <f t="shared" si="503"/>
        <v>0</v>
      </c>
    </row>
    <row r="944" spans="2:27" ht="17.25" customHeight="1">
      <c r="B944" s="132">
        <v>9781917848565</v>
      </c>
      <c r="C944" s="90" t="s">
        <v>691</v>
      </c>
      <c r="D944" s="99" t="s">
        <v>1873</v>
      </c>
      <c r="E944" s="368" t="s">
        <v>25</v>
      </c>
      <c r="F944" s="369" t="s">
        <v>26</v>
      </c>
      <c r="G944" s="370" t="s">
        <v>692</v>
      </c>
      <c r="H944" s="464"/>
      <c r="I944" s="223">
        <v>8.9499999999999993</v>
      </c>
      <c r="J944" s="216"/>
      <c r="K944" s="195">
        <f t="shared" si="497"/>
        <v>8.9499999999999993</v>
      </c>
      <c r="L944" s="226">
        <f t="shared" si="498"/>
        <v>0</v>
      </c>
      <c r="M944" s="218">
        <v>0</v>
      </c>
      <c r="N944" s="251">
        <f t="shared" si="499"/>
        <v>0</v>
      </c>
      <c r="O944" s="295"/>
      <c r="Q944" s="653"/>
      <c r="R944" s="667">
        <f t="shared" si="500"/>
        <v>0</v>
      </c>
      <c r="S944" s="329"/>
      <c r="T944" s="653"/>
      <c r="U944" s="667">
        <f t="shared" si="501"/>
        <v>0</v>
      </c>
      <c r="W944" s="653"/>
      <c r="X944" s="667">
        <f t="shared" si="502"/>
        <v>0</v>
      </c>
      <c r="Y944" s="329"/>
      <c r="Z944" s="653"/>
      <c r="AA944" s="667">
        <f t="shared" si="503"/>
        <v>0</v>
      </c>
    </row>
    <row r="945" spans="2:27" ht="17.25" customHeight="1">
      <c r="B945" s="132">
        <v>9781841313764</v>
      </c>
      <c r="C945" s="90" t="s">
        <v>2416</v>
      </c>
      <c r="D945" s="99" t="s">
        <v>1873</v>
      </c>
      <c r="E945" s="368" t="s">
        <v>25</v>
      </c>
      <c r="F945" s="524" t="s">
        <v>29</v>
      </c>
      <c r="G945" s="370" t="s">
        <v>2417</v>
      </c>
      <c r="H945" s="464"/>
      <c r="I945" s="223">
        <v>29.5</v>
      </c>
      <c r="J945" s="216"/>
      <c r="K945" s="195">
        <f t="shared" ref="K945:K946" si="507">I945-(I945*J945)</f>
        <v>29.5</v>
      </c>
      <c r="L945" s="226">
        <f t="shared" ref="L945:L946" si="508">K945*H945</f>
        <v>0</v>
      </c>
      <c r="M945" s="218">
        <v>0</v>
      </c>
      <c r="N945" s="251">
        <f t="shared" ref="N945:N946" si="509">L945+(L945*M945)</f>
        <v>0</v>
      </c>
      <c r="O945" s="295"/>
      <c r="Q945" s="653"/>
      <c r="R945" s="667">
        <f t="shared" si="500"/>
        <v>0</v>
      </c>
      <c r="S945" s="329"/>
      <c r="T945" s="653"/>
      <c r="U945" s="667">
        <f t="shared" si="501"/>
        <v>0</v>
      </c>
      <c r="W945" s="653"/>
      <c r="X945" s="667">
        <f t="shared" si="502"/>
        <v>0</v>
      </c>
      <c r="Y945" s="329"/>
      <c r="Z945" s="653"/>
      <c r="AA945" s="667">
        <f t="shared" si="503"/>
        <v>0</v>
      </c>
    </row>
    <row r="946" spans="2:27" ht="17.25" customHeight="1">
      <c r="B946" s="132">
        <v>9781841314785</v>
      </c>
      <c r="C946" s="90" t="s">
        <v>2418</v>
      </c>
      <c r="D946" s="99" t="s">
        <v>1873</v>
      </c>
      <c r="E946" s="368" t="s">
        <v>25</v>
      </c>
      <c r="F946" s="524" t="s">
        <v>29</v>
      </c>
      <c r="G946" s="370" t="s">
        <v>2419</v>
      </c>
      <c r="H946" s="464"/>
      <c r="I946" s="223">
        <v>7</v>
      </c>
      <c r="J946" s="216"/>
      <c r="K946" s="195">
        <f t="shared" si="507"/>
        <v>7</v>
      </c>
      <c r="L946" s="226">
        <f t="shared" si="508"/>
        <v>0</v>
      </c>
      <c r="M946" s="218">
        <v>0</v>
      </c>
      <c r="N946" s="251">
        <f t="shared" si="509"/>
        <v>0</v>
      </c>
      <c r="O946" s="295"/>
      <c r="Q946" s="653"/>
      <c r="R946" s="667">
        <f t="shared" si="500"/>
        <v>0</v>
      </c>
      <c r="S946" s="329"/>
      <c r="T946" s="653"/>
      <c r="U946" s="667">
        <f t="shared" si="501"/>
        <v>0</v>
      </c>
      <c r="W946" s="653"/>
      <c r="X946" s="667">
        <f t="shared" si="502"/>
        <v>0</v>
      </c>
      <c r="Y946" s="329"/>
      <c r="Z946" s="653"/>
      <c r="AA946" s="667">
        <f t="shared" si="503"/>
        <v>0</v>
      </c>
    </row>
    <row r="947" spans="2:27" ht="17.25" customHeight="1">
      <c r="B947" s="125">
        <v>9780717197101</v>
      </c>
      <c r="C947" s="360" t="s">
        <v>685</v>
      </c>
      <c r="D947" s="99" t="s">
        <v>1873</v>
      </c>
      <c r="E947" s="361" t="s">
        <v>17</v>
      </c>
      <c r="F947" s="530" t="s">
        <v>37</v>
      </c>
      <c r="G947" s="139"/>
      <c r="H947" s="464"/>
      <c r="I947" s="225">
        <v>33.450000000000003</v>
      </c>
      <c r="J947" s="216"/>
      <c r="K947" s="195">
        <f t="shared" si="497"/>
        <v>33.450000000000003</v>
      </c>
      <c r="L947" s="226">
        <f t="shared" si="498"/>
        <v>0</v>
      </c>
      <c r="M947" s="218">
        <v>0</v>
      </c>
      <c r="N947" s="251">
        <f t="shared" si="499"/>
        <v>0</v>
      </c>
      <c r="O947" s="295"/>
      <c r="Q947" s="653"/>
      <c r="R947" s="667">
        <f t="shared" si="500"/>
        <v>0</v>
      </c>
      <c r="S947" s="329"/>
      <c r="T947" s="653"/>
      <c r="U947" s="667">
        <f t="shared" si="501"/>
        <v>0</v>
      </c>
      <c r="W947" s="653"/>
      <c r="X947" s="667">
        <f t="shared" si="502"/>
        <v>0</v>
      </c>
      <c r="Y947" s="329"/>
      <c r="Z947" s="653"/>
      <c r="AA947" s="667">
        <f t="shared" si="503"/>
        <v>0</v>
      </c>
    </row>
    <row r="948" spans="2:27" ht="17.25" customHeight="1">
      <c r="B948" s="125">
        <v>9780717197118</v>
      </c>
      <c r="C948" s="371" t="s">
        <v>686</v>
      </c>
      <c r="D948" s="99" t="s">
        <v>1873</v>
      </c>
      <c r="E948" s="361" t="s">
        <v>17</v>
      </c>
      <c r="F948" s="139" t="s">
        <v>37</v>
      </c>
      <c r="G948" s="139"/>
      <c r="H948" s="464"/>
      <c r="I948" s="225">
        <v>11.45</v>
      </c>
      <c r="J948" s="216"/>
      <c r="K948" s="195">
        <f t="shared" si="497"/>
        <v>11.45</v>
      </c>
      <c r="L948" s="226">
        <f t="shared" si="498"/>
        <v>0</v>
      </c>
      <c r="M948" s="218">
        <v>0</v>
      </c>
      <c r="N948" s="251">
        <f t="shared" si="499"/>
        <v>0</v>
      </c>
      <c r="O948" s="295"/>
      <c r="Q948" s="653"/>
      <c r="R948" s="667">
        <f t="shared" si="500"/>
        <v>0</v>
      </c>
      <c r="S948" s="329"/>
      <c r="T948" s="653"/>
      <c r="U948" s="667">
        <f t="shared" si="501"/>
        <v>0</v>
      </c>
      <c r="W948" s="653"/>
      <c r="X948" s="667">
        <f t="shared" si="502"/>
        <v>0</v>
      </c>
      <c r="Y948" s="329"/>
      <c r="Z948" s="653"/>
      <c r="AA948" s="667">
        <f t="shared" si="503"/>
        <v>0</v>
      </c>
    </row>
    <row r="949" spans="2:27" ht="17.25" customHeight="1">
      <c r="B949" s="364">
        <v>9781916190344</v>
      </c>
      <c r="C949" s="118" t="s">
        <v>694</v>
      </c>
      <c r="D949" s="99" t="s">
        <v>1873</v>
      </c>
      <c r="E949" s="361"/>
      <c r="F949" s="99" t="s">
        <v>289</v>
      </c>
      <c r="G949" s="139"/>
      <c r="H949" s="464"/>
      <c r="I949" s="225">
        <v>30.95</v>
      </c>
      <c r="J949" s="216"/>
      <c r="K949" s="195">
        <f t="shared" si="497"/>
        <v>30.95</v>
      </c>
      <c r="L949" s="226">
        <f t="shared" si="498"/>
        <v>0</v>
      </c>
      <c r="M949" s="218">
        <v>0</v>
      </c>
      <c r="N949" s="251">
        <f t="shared" si="499"/>
        <v>0</v>
      </c>
      <c r="O949" s="295"/>
      <c r="Q949" s="653"/>
      <c r="R949" s="667">
        <f t="shared" si="500"/>
        <v>0</v>
      </c>
      <c r="S949" s="329"/>
      <c r="T949" s="653"/>
      <c r="U949" s="667">
        <f t="shared" si="501"/>
        <v>0</v>
      </c>
      <c r="W949" s="653"/>
      <c r="X949" s="667">
        <f t="shared" si="502"/>
        <v>0</v>
      </c>
      <c r="Y949" s="329"/>
      <c r="Z949" s="653"/>
      <c r="AA949" s="667">
        <f t="shared" si="503"/>
        <v>0</v>
      </c>
    </row>
    <row r="950" spans="2:27" ht="17.25" customHeight="1">
      <c r="B950" s="364">
        <v>9781916190313</v>
      </c>
      <c r="C950" s="118" t="s">
        <v>697</v>
      </c>
      <c r="D950" s="99" t="s">
        <v>1873</v>
      </c>
      <c r="E950" s="361" t="s">
        <v>25</v>
      </c>
      <c r="F950" s="99" t="s">
        <v>289</v>
      </c>
      <c r="G950" s="139"/>
      <c r="H950" s="464"/>
      <c r="I950" s="225">
        <v>10</v>
      </c>
      <c r="J950" s="216"/>
      <c r="K950" s="195">
        <f t="shared" si="497"/>
        <v>10</v>
      </c>
      <c r="L950" s="226">
        <f t="shared" si="498"/>
        <v>0</v>
      </c>
      <c r="M950" s="218">
        <v>0</v>
      </c>
      <c r="N950" s="251">
        <f t="shared" si="499"/>
        <v>0</v>
      </c>
      <c r="O950" s="295"/>
      <c r="Q950" s="653"/>
      <c r="R950" s="667">
        <f t="shared" si="500"/>
        <v>0</v>
      </c>
      <c r="S950" s="329"/>
      <c r="T950" s="653"/>
      <c r="U950" s="667">
        <f t="shared" si="501"/>
        <v>0</v>
      </c>
      <c r="W950" s="653"/>
      <c r="X950" s="667">
        <f t="shared" si="502"/>
        <v>0</v>
      </c>
      <c r="Y950" s="329"/>
      <c r="Z950" s="653"/>
      <c r="AA950" s="667">
        <f t="shared" si="503"/>
        <v>0</v>
      </c>
    </row>
    <row r="951" spans="2:27" ht="17.25" customHeight="1">
      <c r="B951" s="364">
        <v>9781916190320</v>
      </c>
      <c r="C951" s="118" t="s">
        <v>698</v>
      </c>
      <c r="D951" s="99" t="s">
        <v>1873</v>
      </c>
      <c r="E951" s="361" t="s">
        <v>25</v>
      </c>
      <c r="F951" s="99" t="s">
        <v>289</v>
      </c>
      <c r="G951" s="125"/>
      <c r="H951" s="464"/>
      <c r="I951" s="225">
        <v>10</v>
      </c>
      <c r="J951" s="216"/>
      <c r="K951" s="195">
        <f t="shared" si="497"/>
        <v>10</v>
      </c>
      <c r="L951" s="226">
        <f t="shared" si="498"/>
        <v>0</v>
      </c>
      <c r="M951" s="218">
        <v>0</v>
      </c>
      <c r="N951" s="251">
        <f t="shared" si="499"/>
        <v>0</v>
      </c>
      <c r="O951" s="295"/>
      <c r="Q951" s="653"/>
      <c r="R951" s="667">
        <f t="shared" si="500"/>
        <v>0</v>
      </c>
      <c r="S951" s="329"/>
      <c r="T951" s="653"/>
      <c r="U951" s="667">
        <f t="shared" si="501"/>
        <v>0</v>
      </c>
      <c r="W951" s="653"/>
      <c r="X951" s="667">
        <f t="shared" si="502"/>
        <v>0</v>
      </c>
      <c r="Y951" s="329"/>
      <c r="Z951" s="653"/>
      <c r="AA951" s="667">
        <f t="shared" si="503"/>
        <v>0</v>
      </c>
    </row>
    <row r="952" spans="2:27" ht="17.25" customHeight="1">
      <c r="B952" s="364"/>
      <c r="C952" s="118" t="s">
        <v>2616</v>
      </c>
      <c r="D952" s="99" t="s">
        <v>1873</v>
      </c>
      <c r="E952" s="361" t="s">
        <v>1583</v>
      </c>
      <c r="F952" s="99" t="s">
        <v>703</v>
      </c>
      <c r="G952" s="125"/>
      <c r="H952" s="464"/>
      <c r="I952" s="225">
        <v>9.5</v>
      </c>
      <c r="J952" s="216"/>
      <c r="K952" s="195">
        <f t="shared" ref="K952" si="510">I952-(I952*J952)</f>
        <v>9.5</v>
      </c>
      <c r="L952" s="226">
        <f t="shared" ref="L952" si="511">K952*H952</f>
        <v>0</v>
      </c>
      <c r="M952" s="218">
        <v>0</v>
      </c>
      <c r="N952" s="251">
        <f t="shared" ref="N952" si="512">L952+(L952*M952)</f>
        <v>0</v>
      </c>
      <c r="O952" s="295"/>
      <c r="Q952" s="653"/>
      <c r="R952" s="667">
        <f t="shared" si="500"/>
        <v>0</v>
      </c>
      <c r="S952" s="329"/>
      <c r="T952" s="653"/>
      <c r="U952" s="667">
        <f t="shared" si="501"/>
        <v>0</v>
      </c>
      <c r="W952" s="653"/>
      <c r="X952" s="667">
        <f t="shared" si="502"/>
        <v>0</v>
      </c>
      <c r="Y952" s="329"/>
      <c r="Z952" s="653"/>
      <c r="AA952" s="667">
        <f t="shared" si="503"/>
        <v>0</v>
      </c>
    </row>
    <row r="953" spans="2:27" s="329" customFormat="1" ht="17.25" customHeight="1">
      <c r="B953" s="86"/>
      <c r="C953" s="131" t="s">
        <v>189</v>
      </c>
      <c r="D953" s="131"/>
      <c r="E953" s="129"/>
      <c r="F953" s="84"/>
      <c r="G953" s="85"/>
      <c r="H953" s="464"/>
      <c r="I953" s="222"/>
      <c r="J953" s="216"/>
      <c r="K953" s="302">
        <f t="shared" si="497"/>
        <v>0</v>
      </c>
      <c r="L953" s="303">
        <f t="shared" si="498"/>
        <v>0</v>
      </c>
      <c r="M953" s="218">
        <v>0</v>
      </c>
      <c r="N953" s="304">
        <f t="shared" si="499"/>
        <v>0</v>
      </c>
      <c r="O953" s="295"/>
      <c r="Q953" s="653"/>
      <c r="R953" s="667">
        <f t="shared" si="500"/>
        <v>0</v>
      </c>
      <c r="T953" s="653"/>
      <c r="U953" s="667">
        <f t="shared" si="501"/>
        <v>0</v>
      </c>
      <c r="W953" s="653"/>
      <c r="X953" s="667">
        <f t="shared" si="502"/>
        <v>0</v>
      </c>
      <c r="Z953" s="653"/>
      <c r="AA953" s="667">
        <f t="shared" si="503"/>
        <v>0</v>
      </c>
    </row>
    <row r="954" spans="2:27" s="329" customFormat="1" ht="17.25" customHeight="1">
      <c r="B954" s="117"/>
      <c r="C954" s="308"/>
      <c r="D954" s="131"/>
      <c r="E954" s="150"/>
      <c r="F954" s="84"/>
      <c r="G954" s="79"/>
      <c r="H954" s="464"/>
      <c r="I954" s="299"/>
      <c r="J954" s="216"/>
      <c r="K954" s="302">
        <f t="shared" ref="K954:K957" si="513">I954-(I954*J954)</f>
        <v>0</v>
      </c>
      <c r="L954" s="303">
        <f t="shared" ref="L954:L957" si="514">K954*H954</f>
        <v>0</v>
      </c>
      <c r="M954" s="218">
        <v>0</v>
      </c>
      <c r="N954" s="304">
        <f t="shared" ref="N954:N957" si="515">L954+(L954*M954)</f>
        <v>0</v>
      </c>
      <c r="O954" s="295"/>
      <c r="Q954" s="653"/>
      <c r="R954" s="667">
        <f t="shared" si="500"/>
        <v>0</v>
      </c>
      <c r="T954" s="653"/>
      <c r="U954" s="667">
        <f t="shared" si="501"/>
        <v>0</v>
      </c>
      <c r="W954" s="653"/>
      <c r="X954" s="667">
        <f t="shared" si="502"/>
        <v>0</v>
      </c>
      <c r="Z954" s="653"/>
      <c r="AA954" s="667">
        <f t="shared" si="503"/>
        <v>0</v>
      </c>
    </row>
    <row r="955" spans="2:27" s="329" customFormat="1" ht="17.25" customHeight="1">
      <c r="B955" s="117"/>
      <c r="C955" s="308"/>
      <c r="D955" s="131"/>
      <c r="E955" s="150"/>
      <c r="F955" s="84"/>
      <c r="G955" s="79"/>
      <c r="H955" s="464"/>
      <c r="I955" s="299"/>
      <c r="J955" s="216"/>
      <c r="K955" s="302">
        <f t="shared" si="513"/>
        <v>0</v>
      </c>
      <c r="L955" s="303">
        <f t="shared" si="514"/>
        <v>0</v>
      </c>
      <c r="M955" s="218">
        <v>0</v>
      </c>
      <c r="N955" s="304">
        <f t="shared" si="515"/>
        <v>0</v>
      </c>
      <c r="O955" s="295"/>
      <c r="Q955" s="653"/>
      <c r="R955" s="667">
        <f t="shared" si="500"/>
        <v>0</v>
      </c>
      <c r="T955" s="653"/>
      <c r="U955" s="667">
        <f t="shared" si="501"/>
        <v>0</v>
      </c>
      <c r="W955" s="653"/>
      <c r="X955" s="667">
        <f t="shared" si="502"/>
        <v>0</v>
      </c>
      <c r="Z955" s="653"/>
      <c r="AA955" s="667">
        <f t="shared" si="503"/>
        <v>0</v>
      </c>
    </row>
    <row r="956" spans="2:27" s="329" customFormat="1" ht="17.25" customHeight="1">
      <c r="B956" s="117"/>
      <c r="C956" s="308"/>
      <c r="D956" s="131"/>
      <c r="E956" s="150"/>
      <c r="F956" s="84"/>
      <c r="G956" s="79"/>
      <c r="H956" s="464"/>
      <c r="I956" s="299"/>
      <c r="J956" s="216"/>
      <c r="K956" s="302">
        <f t="shared" si="513"/>
        <v>0</v>
      </c>
      <c r="L956" s="303">
        <f t="shared" si="514"/>
        <v>0</v>
      </c>
      <c r="M956" s="218">
        <v>0</v>
      </c>
      <c r="N956" s="453">
        <f t="shared" si="515"/>
        <v>0</v>
      </c>
      <c r="O956" s="295"/>
      <c r="Q956" s="653"/>
      <c r="R956" s="667">
        <f t="shared" si="500"/>
        <v>0</v>
      </c>
      <c r="T956" s="653"/>
      <c r="U956" s="667">
        <f t="shared" si="501"/>
        <v>0</v>
      </c>
      <c r="W956" s="653"/>
      <c r="X956" s="667">
        <f t="shared" si="502"/>
        <v>0</v>
      </c>
      <c r="Z956" s="653"/>
      <c r="AA956" s="667">
        <f t="shared" si="503"/>
        <v>0</v>
      </c>
    </row>
    <row r="957" spans="2:27" s="329" customFormat="1" ht="17.25" customHeight="1">
      <c r="B957" s="117"/>
      <c r="C957" s="308"/>
      <c r="D957" s="131"/>
      <c r="E957" s="150"/>
      <c r="F957" s="84"/>
      <c r="G957" s="79"/>
      <c r="H957" s="464"/>
      <c r="I957" s="299"/>
      <c r="J957" s="216"/>
      <c r="K957" s="302">
        <f t="shared" si="513"/>
        <v>0</v>
      </c>
      <c r="L957" s="303">
        <f t="shared" si="514"/>
        <v>0</v>
      </c>
      <c r="M957" s="218">
        <v>0</v>
      </c>
      <c r="N957" s="453">
        <f t="shared" si="515"/>
        <v>0</v>
      </c>
      <c r="O957" s="295"/>
      <c r="Q957" s="653"/>
      <c r="R957" s="667">
        <f t="shared" si="500"/>
        <v>0</v>
      </c>
      <c r="T957" s="653"/>
      <c r="U957" s="667">
        <f t="shared" si="501"/>
        <v>0</v>
      </c>
      <c r="W957" s="653"/>
      <c r="X957" s="667">
        <f t="shared" si="502"/>
        <v>0</v>
      </c>
      <c r="Z957" s="653"/>
      <c r="AA957" s="667">
        <f t="shared" si="503"/>
        <v>0</v>
      </c>
    </row>
    <row r="958" spans="2:27" s="329" customFormat="1" ht="17.25" customHeight="1">
      <c r="B958" s="474"/>
      <c r="C958" s="481" t="s">
        <v>1477</v>
      </c>
      <c r="D958" s="634"/>
      <c r="E958" s="471"/>
      <c r="F958" s="472"/>
      <c r="G958" s="473"/>
      <c r="H958" s="506"/>
      <c r="I958" s="475"/>
      <c r="J958" s="476"/>
      <c r="K958" s="477"/>
      <c r="L958" s="478"/>
      <c r="M958" s="479"/>
      <c r="N958" s="479"/>
      <c r="O958" s="480"/>
      <c r="Q958" s="809"/>
      <c r="S958" s="809"/>
      <c r="U958" s="809"/>
      <c r="W958" s="809"/>
    </row>
    <row r="959" spans="2:27" ht="17.25" customHeight="1">
      <c r="B959" s="167" t="s">
        <v>699</v>
      </c>
      <c r="C959" s="126"/>
      <c r="D959" s="169"/>
      <c r="E959" s="169"/>
      <c r="F959" s="126"/>
      <c r="G959" s="126"/>
      <c r="H959" s="468">
        <f>SUM(H934:H958)</f>
        <v>0</v>
      </c>
      <c r="I959" s="459"/>
      <c r="J959" s="192"/>
      <c r="K959" s="192"/>
      <c r="L959" s="227">
        <f>SUM(L934:L958)</f>
        <v>0</v>
      </c>
      <c r="M959" s="170"/>
      <c r="N959" s="239">
        <f>SUM(N934:N958)</f>
        <v>0</v>
      </c>
      <c r="O959" s="145"/>
      <c r="Q959" s="809"/>
      <c r="S959" s="809"/>
      <c r="U959" s="809"/>
      <c r="W959" s="809"/>
      <c r="X959" s="329"/>
      <c r="Y959" s="329"/>
      <c r="Z959" s="329"/>
      <c r="AA959" s="329"/>
    </row>
    <row r="960" spans="2:27" ht="17.25" customHeight="1">
      <c r="B960" s="8"/>
      <c r="C960" s="9"/>
      <c r="D960" s="9"/>
      <c r="E960" s="4"/>
      <c r="F960" s="9"/>
      <c r="G960" s="9"/>
      <c r="H960" s="8"/>
      <c r="M960" s="161"/>
      <c r="N960" s="161"/>
      <c r="O960" s="9"/>
      <c r="Q960" s="809"/>
      <c r="S960" s="809"/>
      <c r="U960" s="809"/>
      <c r="W960" s="809"/>
      <c r="X960" s="329"/>
      <c r="Y960" s="329"/>
      <c r="Z960" s="329"/>
      <c r="AA960" s="329"/>
    </row>
    <row r="961" spans="2:27" ht="30" customHeight="1">
      <c r="B961" s="754" t="s">
        <v>700</v>
      </c>
      <c r="C961" s="754"/>
      <c r="D961" s="754"/>
      <c r="E961" s="754"/>
      <c r="F961" s="754"/>
      <c r="G961" s="754"/>
      <c r="H961" s="754"/>
      <c r="I961" s="754"/>
      <c r="J961" s="754"/>
      <c r="K961" s="754"/>
      <c r="L961" s="754"/>
      <c r="M961" s="754"/>
      <c r="N961" s="754"/>
      <c r="O961" s="754"/>
      <c r="Q961" s="809"/>
      <c r="S961" s="809"/>
      <c r="U961" s="809"/>
      <c r="W961" s="809"/>
      <c r="X961" s="329"/>
      <c r="Y961" s="329"/>
      <c r="Z961" s="329"/>
      <c r="AA961" s="329"/>
    </row>
    <row r="962" spans="2:27" s="22" customFormat="1" ht="30" customHeight="1">
      <c r="B962" s="105" t="s">
        <v>10</v>
      </c>
      <c r="C962" s="165" t="s">
        <v>11</v>
      </c>
      <c r="D962" s="165" t="s">
        <v>1756</v>
      </c>
      <c r="E962" s="165" t="s">
        <v>12</v>
      </c>
      <c r="F962" s="166" t="s">
        <v>13</v>
      </c>
      <c r="G962" s="165" t="s">
        <v>14</v>
      </c>
      <c r="H962" s="260" t="s">
        <v>15</v>
      </c>
      <c r="I962" s="458" t="s">
        <v>1480</v>
      </c>
      <c r="J962" s="177" t="s">
        <v>1461</v>
      </c>
      <c r="K962" s="177" t="s">
        <v>1462</v>
      </c>
      <c r="L962" s="177" t="s">
        <v>1463</v>
      </c>
      <c r="M962" s="221" t="s">
        <v>1479</v>
      </c>
      <c r="N962" s="221" t="s">
        <v>1481</v>
      </c>
      <c r="O962" s="165" t="s">
        <v>1478</v>
      </c>
      <c r="Q962" s="757" t="s">
        <v>1753</v>
      </c>
      <c r="R962" s="758"/>
      <c r="S962" s="344"/>
      <c r="T962" s="757" t="s">
        <v>1754</v>
      </c>
      <c r="U962" s="758"/>
      <c r="V962" s="344"/>
      <c r="W962" s="757" t="s">
        <v>1755</v>
      </c>
      <c r="X962" s="758"/>
      <c r="Y962" s="344"/>
      <c r="Z962" s="759" t="s">
        <v>1500</v>
      </c>
      <c r="AA962" s="760"/>
    </row>
    <row r="963" spans="2:27" ht="17.25" customHeight="1">
      <c r="B963" s="125" t="s">
        <v>701</v>
      </c>
      <c r="C963" s="360" t="s">
        <v>702</v>
      </c>
      <c r="D963" s="85" t="s">
        <v>2217</v>
      </c>
      <c r="E963" s="361" t="s">
        <v>17</v>
      </c>
      <c r="F963" s="363" t="s">
        <v>703</v>
      </c>
      <c r="G963" s="99">
        <v>907330</v>
      </c>
      <c r="H963" s="463"/>
      <c r="I963" s="225">
        <v>16.7</v>
      </c>
      <c r="J963" s="216"/>
      <c r="K963" s="195">
        <f t="shared" ref="K963:K982" si="516">I963-(I963*J963)</f>
        <v>16.7</v>
      </c>
      <c r="L963" s="226">
        <f t="shared" ref="L963:L982" si="517">K963*H963</f>
        <v>0</v>
      </c>
      <c r="M963" s="218">
        <v>0</v>
      </c>
      <c r="N963" s="251">
        <f t="shared" ref="N963:N982" si="518">L963+(L963*M963)</f>
        <v>0</v>
      </c>
      <c r="O963" s="295"/>
      <c r="Q963" s="653"/>
      <c r="R963" s="667">
        <f t="shared" ref="R963:R986" si="519">IF(Q963="YES",$H963,0)</f>
        <v>0</v>
      </c>
      <c r="S963" s="329"/>
      <c r="T963" s="653"/>
      <c r="U963" s="667">
        <f t="shared" ref="U963:U986" si="520">IF(T963="YES",$H963,0)</f>
        <v>0</v>
      </c>
      <c r="W963" s="653"/>
      <c r="X963" s="667">
        <f t="shared" ref="X963:X986" si="521">IF(W963="YES",$H963,0)</f>
        <v>0</v>
      </c>
      <c r="Y963" s="329"/>
      <c r="Z963" s="653"/>
      <c r="AA963" s="667">
        <f t="shared" ref="AA963:AA986" si="522">IF(Z963="YES",$H963,0)</f>
        <v>0</v>
      </c>
    </row>
    <row r="964" spans="2:27" ht="17.25" customHeight="1">
      <c r="B964" s="125" t="s">
        <v>704</v>
      </c>
      <c r="C964" s="360" t="s">
        <v>705</v>
      </c>
      <c r="D964" s="85" t="s">
        <v>2217</v>
      </c>
      <c r="E964" s="361" t="s">
        <v>17</v>
      </c>
      <c r="F964" s="363" t="s">
        <v>703</v>
      </c>
      <c r="G964" s="99">
        <v>907330</v>
      </c>
      <c r="H964" s="463"/>
      <c r="I964" s="225">
        <v>20</v>
      </c>
      <c r="J964" s="216"/>
      <c r="K964" s="195">
        <f t="shared" si="516"/>
        <v>20</v>
      </c>
      <c r="L964" s="226">
        <f t="shared" si="517"/>
        <v>0</v>
      </c>
      <c r="M964" s="218">
        <v>0</v>
      </c>
      <c r="N964" s="251">
        <f t="shared" si="518"/>
        <v>0</v>
      </c>
      <c r="O964" s="295"/>
      <c r="Q964" s="653"/>
      <c r="R964" s="667">
        <f t="shared" si="519"/>
        <v>0</v>
      </c>
      <c r="S964" s="329"/>
      <c r="T964" s="653"/>
      <c r="U964" s="667">
        <f t="shared" si="520"/>
        <v>0</v>
      </c>
      <c r="W964" s="653"/>
      <c r="X964" s="667">
        <f t="shared" si="521"/>
        <v>0</v>
      </c>
      <c r="Y964" s="329"/>
      <c r="Z964" s="653"/>
      <c r="AA964" s="667">
        <f t="shared" si="522"/>
        <v>0</v>
      </c>
    </row>
    <row r="965" spans="2:27" ht="17.25" customHeight="1">
      <c r="B965" s="125">
        <v>9781907330315</v>
      </c>
      <c r="C965" s="360" t="s">
        <v>706</v>
      </c>
      <c r="D965" s="85" t="s">
        <v>2218</v>
      </c>
      <c r="E965" s="361" t="s">
        <v>17</v>
      </c>
      <c r="F965" s="363" t="s">
        <v>703</v>
      </c>
      <c r="G965" s="99">
        <v>907330</v>
      </c>
      <c r="H965" s="463"/>
      <c r="I965" s="225">
        <v>11.5</v>
      </c>
      <c r="J965" s="216"/>
      <c r="K965" s="195">
        <f t="shared" si="516"/>
        <v>11.5</v>
      </c>
      <c r="L965" s="226">
        <f t="shared" si="517"/>
        <v>0</v>
      </c>
      <c r="M965" s="218">
        <v>0</v>
      </c>
      <c r="N965" s="251">
        <f t="shared" si="518"/>
        <v>0</v>
      </c>
      <c r="O965" s="295"/>
      <c r="Q965" s="653"/>
      <c r="R965" s="667">
        <f t="shared" si="519"/>
        <v>0</v>
      </c>
      <c r="S965" s="329"/>
      <c r="T965" s="653"/>
      <c r="U965" s="667">
        <f t="shared" si="520"/>
        <v>0</v>
      </c>
      <c r="W965" s="653"/>
      <c r="X965" s="667">
        <f t="shared" si="521"/>
        <v>0</v>
      </c>
      <c r="Y965" s="329"/>
      <c r="Z965" s="653"/>
      <c r="AA965" s="667">
        <f t="shared" si="522"/>
        <v>0</v>
      </c>
    </row>
    <row r="966" spans="2:27" ht="17.25" customHeight="1">
      <c r="B966" s="125">
        <v>9781907330322</v>
      </c>
      <c r="C966" s="360" t="s">
        <v>707</v>
      </c>
      <c r="D966" s="85" t="s">
        <v>2218</v>
      </c>
      <c r="E966" s="361" t="s">
        <v>17</v>
      </c>
      <c r="F966" s="363" t="s">
        <v>703</v>
      </c>
      <c r="G966" s="99">
        <v>907330</v>
      </c>
      <c r="H966" s="463"/>
      <c r="I966" s="225">
        <v>20</v>
      </c>
      <c r="J966" s="216"/>
      <c r="K966" s="195">
        <f t="shared" si="516"/>
        <v>20</v>
      </c>
      <c r="L966" s="226">
        <f t="shared" si="517"/>
        <v>0</v>
      </c>
      <c r="M966" s="218">
        <v>0</v>
      </c>
      <c r="N966" s="251">
        <f t="shared" si="518"/>
        <v>0</v>
      </c>
      <c r="O966" s="295"/>
      <c r="Q966" s="653"/>
      <c r="R966" s="667">
        <f t="shared" si="519"/>
        <v>0</v>
      </c>
      <c r="S966" s="329"/>
      <c r="T966" s="653"/>
      <c r="U966" s="667">
        <f t="shared" si="520"/>
        <v>0</v>
      </c>
      <c r="W966" s="653"/>
      <c r="X966" s="667">
        <f t="shared" si="521"/>
        <v>0</v>
      </c>
      <c r="Y966" s="329"/>
      <c r="Z966" s="653"/>
      <c r="AA966" s="667">
        <f t="shared" si="522"/>
        <v>0</v>
      </c>
    </row>
    <row r="967" spans="2:27" ht="17.25" customHeight="1">
      <c r="B967" s="125">
        <v>9781907330292</v>
      </c>
      <c r="C967" s="360" t="s">
        <v>708</v>
      </c>
      <c r="D967" s="85"/>
      <c r="E967" s="361" t="s">
        <v>17</v>
      </c>
      <c r="F967" s="363" t="s">
        <v>703</v>
      </c>
      <c r="G967" s="99">
        <v>907330</v>
      </c>
      <c r="H967" s="463"/>
      <c r="I967" s="225">
        <v>4</v>
      </c>
      <c r="J967" s="216"/>
      <c r="K967" s="195">
        <f t="shared" si="516"/>
        <v>4</v>
      </c>
      <c r="L967" s="226">
        <f t="shared" si="517"/>
        <v>0</v>
      </c>
      <c r="M967" s="218">
        <v>0</v>
      </c>
      <c r="N967" s="251">
        <f t="shared" si="518"/>
        <v>0</v>
      </c>
      <c r="O967" s="295"/>
      <c r="Q967" s="653"/>
      <c r="R967" s="667">
        <f t="shared" si="519"/>
        <v>0</v>
      </c>
      <c r="S967" s="329"/>
      <c r="T967" s="653"/>
      <c r="U967" s="667">
        <f t="shared" si="520"/>
        <v>0</v>
      </c>
      <c r="W967" s="653"/>
      <c r="X967" s="667">
        <f t="shared" si="521"/>
        <v>0</v>
      </c>
      <c r="Y967" s="329"/>
      <c r="Z967" s="653"/>
      <c r="AA967" s="667">
        <f t="shared" si="522"/>
        <v>0</v>
      </c>
    </row>
    <row r="968" spans="2:27" ht="17.25" customHeight="1">
      <c r="B968" s="125">
        <v>9781907330308</v>
      </c>
      <c r="C968" s="360" t="s">
        <v>709</v>
      </c>
      <c r="D968" s="85"/>
      <c r="E968" s="361" t="s">
        <v>17</v>
      </c>
      <c r="F968" s="363" t="s">
        <v>703</v>
      </c>
      <c r="G968" s="99">
        <v>907330</v>
      </c>
      <c r="H968" s="463"/>
      <c r="I968" s="225">
        <v>10</v>
      </c>
      <c r="J968" s="216"/>
      <c r="K968" s="195">
        <f t="shared" si="516"/>
        <v>10</v>
      </c>
      <c r="L968" s="226">
        <f t="shared" si="517"/>
        <v>0</v>
      </c>
      <c r="M968" s="218">
        <v>0</v>
      </c>
      <c r="N968" s="251">
        <f t="shared" si="518"/>
        <v>0</v>
      </c>
      <c r="O968" s="295"/>
      <c r="Q968" s="653"/>
      <c r="R968" s="667">
        <f t="shared" si="519"/>
        <v>0</v>
      </c>
      <c r="S968" s="329"/>
      <c r="T968" s="653"/>
      <c r="U968" s="667">
        <f t="shared" si="520"/>
        <v>0</v>
      </c>
      <c r="W968" s="653"/>
      <c r="X968" s="667">
        <f t="shared" si="521"/>
        <v>0</v>
      </c>
      <c r="Y968" s="329"/>
      <c r="Z968" s="653"/>
      <c r="AA968" s="667">
        <f t="shared" si="522"/>
        <v>0</v>
      </c>
    </row>
    <row r="969" spans="2:27" ht="17.25" customHeight="1">
      <c r="B969" s="125">
        <v>9781907330261</v>
      </c>
      <c r="C969" s="360" t="s">
        <v>713</v>
      </c>
      <c r="D969" s="85"/>
      <c r="E969" s="361" t="s">
        <v>17</v>
      </c>
      <c r="F969" s="363" t="s">
        <v>703</v>
      </c>
      <c r="G969" s="99">
        <v>907330</v>
      </c>
      <c r="H969" s="463"/>
      <c r="I969" s="225">
        <v>12</v>
      </c>
      <c r="J969" s="216"/>
      <c r="K969" s="195">
        <f t="shared" si="516"/>
        <v>12</v>
      </c>
      <c r="L969" s="226">
        <f t="shared" si="517"/>
        <v>0</v>
      </c>
      <c r="M969" s="218">
        <v>0</v>
      </c>
      <c r="N969" s="251">
        <f t="shared" si="518"/>
        <v>0</v>
      </c>
      <c r="O969" s="295"/>
      <c r="Q969" s="653"/>
      <c r="R969" s="667">
        <f t="shared" si="519"/>
        <v>0</v>
      </c>
      <c r="S969" s="329"/>
      <c r="T969" s="653"/>
      <c r="U969" s="667">
        <f t="shared" si="520"/>
        <v>0</v>
      </c>
      <c r="W969" s="653"/>
      <c r="X969" s="667">
        <f t="shared" si="521"/>
        <v>0</v>
      </c>
      <c r="Y969" s="329"/>
      <c r="Z969" s="653"/>
      <c r="AA969" s="667">
        <f t="shared" si="522"/>
        <v>0</v>
      </c>
    </row>
    <row r="970" spans="2:27" ht="17.25" customHeight="1">
      <c r="B970" s="125">
        <v>9781907330278</v>
      </c>
      <c r="C970" s="360" t="s">
        <v>714</v>
      </c>
      <c r="D970" s="85"/>
      <c r="E970" s="361" t="s">
        <v>17</v>
      </c>
      <c r="F970" s="363" t="s">
        <v>703</v>
      </c>
      <c r="G970" s="99">
        <v>907330</v>
      </c>
      <c r="H970" s="463"/>
      <c r="I970" s="225">
        <v>25</v>
      </c>
      <c r="J970" s="216"/>
      <c r="K970" s="195">
        <f t="shared" si="516"/>
        <v>25</v>
      </c>
      <c r="L970" s="226">
        <f t="shared" si="517"/>
        <v>0</v>
      </c>
      <c r="M970" s="218">
        <v>0</v>
      </c>
      <c r="N970" s="251">
        <f t="shared" si="518"/>
        <v>0</v>
      </c>
      <c r="O970" s="295"/>
      <c r="Q970" s="653"/>
      <c r="R970" s="667">
        <f t="shared" si="519"/>
        <v>0</v>
      </c>
      <c r="S970" s="329"/>
      <c r="T970" s="653"/>
      <c r="U970" s="667">
        <f t="shared" si="520"/>
        <v>0</v>
      </c>
      <c r="W970" s="653"/>
      <c r="X970" s="667">
        <f t="shared" si="521"/>
        <v>0</v>
      </c>
      <c r="Y970" s="329"/>
      <c r="Z970" s="653"/>
      <c r="AA970" s="667">
        <f t="shared" si="522"/>
        <v>0</v>
      </c>
    </row>
    <row r="971" spans="2:27" ht="17.25" customHeight="1">
      <c r="B971" s="125">
        <v>9781907330285</v>
      </c>
      <c r="C971" s="359" t="s">
        <v>715</v>
      </c>
      <c r="D971" s="85"/>
      <c r="E971" s="361" t="s">
        <v>17</v>
      </c>
      <c r="F971" s="363" t="s">
        <v>703</v>
      </c>
      <c r="G971" s="99">
        <v>907330</v>
      </c>
      <c r="H971" s="463"/>
      <c r="I971" s="225">
        <v>7.5</v>
      </c>
      <c r="J971" s="216"/>
      <c r="K971" s="195">
        <f t="shared" si="516"/>
        <v>7.5</v>
      </c>
      <c r="L971" s="226">
        <f t="shared" si="517"/>
        <v>0</v>
      </c>
      <c r="M971" s="218">
        <v>0</v>
      </c>
      <c r="N971" s="251">
        <f t="shared" si="518"/>
        <v>0</v>
      </c>
      <c r="O971" s="295"/>
      <c r="Q971" s="653"/>
      <c r="R971" s="667">
        <f t="shared" si="519"/>
        <v>0</v>
      </c>
      <c r="S971" s="329"/>
      <c r="T971" s="653"/>
      <c r="U971" s="667">
        <f t="shared" si="520"/>
        <v>0</v>
      </c>
      <c r="W971" s="653"/>
      <c r="X971" s="667">
        <f t="shared" si="521"/>
        <v>0</v>
      </c>
      <c r="Y971" s="329"/>
      <c r="Z971" s="653"/>
      <c r="AA971" s="667">
        <f t="shared" si="522"/>
        <v>0</v>
      </c>
    </row>
    <row r="972" spans="2:27" ht="17.25" customHeight="1">
      <c r="B972" s="125">
        <v>9781907330599</v>
      </c>
      <c r="C972" s="359" t="s">
        <v>2219</v>
      </c>
      <c r="D972" s="85"/>
      <c r="E972" s="361" t="s">
        <v>25</v>
      </c>
      <c r="F972" s="363" t="s">
        <v>703</v>
      </c>
      <c r="G972" s="99">
        <v>907330</v>
      </c>
      <c r="H972" s="463"/>
      <c r="I972" s="225">
        <v>29.7</v>
      </c>
      <c r="J972" s="216"/>
      <c r="K972" s="195">
        <f t="shared" si="516"/>
        <v>29.7</v>
      </c>
      <c r="L972" s="226">
        <f t="shared" si="517"/>
        <v>0</v>
      </c>
      <c r="M972" s="218">
        <v>0</v>
      </c>
      <c r="N972" s="251">
        <f t="shared" si="518"/>
        <v>0</v>
      </c>
      <c r="O972" s="295"/>
      <c r="Q972" s="653"/>
      <c r="R972" s="667">
        <f t="shared" si="519"/>
        <v>0</v>
      </c>
      <c r="S972" s="329"/>
      <c r="T972" s="653"/>
      <c r="U972" s="667">
        <f t="shared" si="520"/>
        <v>0</v>
      </c>
      <c r="W972" s="653"/>
      <c r="X972" s="667">
        <f t="shared" si="521"/>
        <v>0</v>
      </c>
      <c r="Y972" s="329"/>
      <c r="Z972" s="653"/>
      <c r="AA972" s="667">
        <f t="shared" si="522"/>
        <v>0</v>
      </c>
    </row>
    <row r="973" spans="2:27" ht="17.25" customHeight="1">
      <c r="B973" s="125">
        <v>9781907330605</v>
      </c>
      <c r="C973" s="359" t="s">
        <v>2220</v>
      </c>
      <c r="D973" s="85"/>
      <c r="E973" s="361" t="s">
        <v>25</v>
      </c>
      <c r="F973" s="363" t="s">
        <v>703</v>
      </c>
      <c r="G973" s="99">
        <v>907330</v>
      </c>
      <c r="H973" s="463"/>
      <c r="I973" s="225">
        <v>15.7</v>
      </c>
      <c r="J973" s="216"/>
      <c r="K973" s="195">
        <f t="shared" si="516"/>
        <v>15.7</v>
      </c>
      <c r="L973" s="226">
        <f t="shared" si="517"/>
        <v>0</v>
      </c>
      <c r="M973" s="218">
        <v>0</v>
      </c>
      <c r="N973" s="251">
        <f t="shared" si="518"/>
        <v>0</v>
      </c>
      <c r="O973" s="295"/>
      <c r="Q973" s="653"/>
      <c r="R973" s="667">
        <f t="shared" si="519"/>
        <v>0</v>
      </c>
      <c r="S973" s="329"/>
      <c r="T973" s="653"/>
      <c r="U973" s="667">
        <f t="shared" si="520"/>
        <v>0</v>
      </c>
      <c r="W973" s="653"/>
      <c r="X973" s="667">
        <f t="shared" si="521"/>
        <v>0</v>
      </c>
      <c r="Y973" s="329"/>
      <c r="Z973" s="653"/>
      <c r="AA973" s="667">
        <f t="shared" si="522"/>
        <v>0</v>
      </c>
    </row>
    <row r="974" spans="2:27" ht="17.25" customHeight="1">
      <c r="B974" s="125">
        <v>9781907330629</v>
      </c>
      <c r="C974" s="359" t="s">
        <v>717</v>
      </c>
      <c r="D974" s="85"/>
      <c r="E974" s="361" t="s">
        <v>25</v>
      </c>
      <c r="F974" s="363" t="s">
        <v>703</v>
      </c>
      <c r="G974" s="99">
        <v>907330</v>
      </c>
      <c r="H974" s="463"/>
      <c r="I974" s="225">
        <v>3.75</v>
      </c>
      <c r="J974" s="216"/>
      <c r="K974" s="195">
        <f t="shared" si="516"/>
        <v>3.75</v>
      </c>
      <c r="L974" s="226">
        <f t="shared" si="517"/>
        <v>0</v>
      </c>
      <c r="M974" s="218">
        <v>0</v>
      </c>
      <c r="N974" s="251">
        <f t="shared" si="518"/>
        <v>0</v>
      </c>
      <c r="O974" s="295"/>
      <c r="Q974" s="653"/>
      <c r="R974" s="667">
        <f t="shared" si="519"/>
        <v>0</v>
      </c>
      <c r="S974" s="329"/>
      <c r="T974" s="653"/>
      <c r="U974" s="667">
        <f t="shared" si="520"/>
        <v>0</v>
      </c>
      <c r="W974" s="653"/>
      <c r="X974" s="667">
        <f t="shared" si="521"/>
        <v>0</v>
      </c>
      <c r="Y974" s="329"/>
      <c r="Z974" s="653"/>
      <c r="AA974" s="667">
        <f t="shared" si="522"/>
        <v>0</v>
      </c>
    </row>
    <row r="975" spans="2:27" ht="17.25" customHeight="1">
      <c r="B975" s="125">
        <v>9781907330919</v>
      </c>
      <c r="C975" s="359" t="s">
        <v>718</v>
      </c>
      <c r="D975" s="85"/>
      <c r="E975" s="361" t="s">
        <v>25</v>
      </c>
      <c r="F975" s="363" t="s">
        <v>703</v>
      </c>
      <c r="G975" s="99">
        <v>907330</v>
      </c>
      <c r="H975" s="463"/>
      <c r="I975" s="225">
        <v>16.7</v>
      </c>
      <c r="J975" s="216"/>
      <c r="K975" s="195">
        <f t="shared" si="516"/>
        <v>16.7</v>
      </c>
      <c r="L975" s="226">
        <f t="shared" si="517"/>
        <v>0</v>
      </c>
      <c r="M975" s="218">
        <v>0</v>
      </c>
      <c r="N975" s="251">
        <f t="shared" si="518"/>
        <v>0</v>
      </c>
      <c r="O975" s="295"/>
      <c r="Q975" s="653"/>
      <c r="R975" s="667">
        <f t="shared" si="519"/>
        <v>0</v>
      </c>
      <c r="S975" s="329"/>
      <c r="T975" s="653"/>
      <c r="U975" s="667">
        <f t="shared" si="520"/>
        <v>0</v>
      </c>
      <c r="W975" s="653"/>
      <c r="X975" s="667">
        <f t="shared" si="521"/>
        <v>0</v>
      </c>
      <c r="Y975" s="329"/>
      <c r="Z975" s="653"/>
      <c r="AA975" s="667">
        <f t="shared" si="522"/>
        <v>0</v>
      </c>
    </row>
    <row r="976" spans="2:27" ht="17.25" customHeight="1">
      <c r="B976" s="125"/>
      <c r="C976" s="359" t="s">
        <v>2221</v>
      </c>
      <c r="D976" s="85"/>
      <c r="E976" s="361" t="s">
        <v>25</v>
      </c>
      <c r="F976" s="363" t="s">
        <v>703</v>
      </c>
      <c r="G976" s="99" t="s">
        <v>2222</v>
      </c>
      <c r="H976" s="463"/>
      <c r="I976" s="225">
        <v>20</v>
      </c>
      <c r="J976" s="216"/>
      <c r="K976" s="195">
        <f t="shared" ref="K976" si="523">I976-(I976*J976)</f>
        <v>20</v>
      </c>
      <c r="L976" s="226">
        <f t="shared" ref="L976" si="524">K976*H976</f>
        <v>0</v>
      </c>
      <c r="M976" s="218">
        <v>0</v>
      </c>
      <c r="N976" s="251">
        <f t="shared" ref="N976" si="525">L976+(L976*M976)</f>
        <v>0</v>
      </c>
      <c r="O976" s="295"/>
      <c r="Q976" s="653"/>
      <c r="R976" s="667">
        <f t="shared" si="519"/>
        <v>0</v>
      </c>
      <c r="S976" s="329"/>
      <c r="T976" s="653"/>
      <c r="U976" s="667">
        <f t="shared" si="520"/>
        <v>0</v>
      </c>
      <c r="W976" s="653"/>
      <c r="X976" s="667">
        <f t="shared" si="521"/>
        <v>0</v>
      </c>
      <c r="Y976" s="329"/>
      <c r="Z976" s="653"/>
      <c r="AA976" s="667">
        <f t="shared" si="522"/>
        <v>0</v>
      </c>
    </row>
    <row r="977" spans="2:27" ht="17.25" customHeight="1">
      <c r="B977" s="125">
        <v>9781841317052</v>
      </c>
      <c r="C977" s="359" t="s">
        <v>2420</v>
      </c>
      <c r="D977" s="85" t="s">
        <v>1761</v>
      </c>
      <c r="E977" s="361" t="s">
        <v>25</v>
      </c>
      <c r="F977" s="363" t="s">
        <v>29</v>
      </c>
      <c r="G977" s="99" t="s">
        <v>2421</v>
      </c>
      <c r="H977" s="463"/>
      <c r="I977" s="225">
        <v>22</v>
      </c>
      <c r="J977" s="216"/>
      <c r="K977" s="195">
        <f t="shared" si="516"/>
        <v>22</v>
      </c>
      <c r="L977" s="226">
        <f t="shared" si="517"/>
        <v>0</v>
      </c>
      <c r="M977" s="218">
        <v>0</v>
      </c>
      <c r="N977" s="251">
        <f t="shared" si="518"/>
        <v>0</v>
      </c>
      <c r="O977" s="295"/>
      <c r="Q977" s="653"/>
      <c r="R977" s="667">
        <f t="shared" si="519"/>
        <v>0</v>
      </c>
      <c r="S977" s="329"/>
      <c r="T977" s="653"/>
      <c r="U977" s="667">
        <f t="shared" si="520"/>
        <v>0</v>
      </c>
      <c r="W977" s="653"/>
      <c r="X977" s="667">
        <f t="shared" si="521"/>
        <v>0</v>
      </c>
      <c r="Y977" s="329"/>
      <c r="Z977" s="653"/>
      <c r="AA977" s="667">
        <f t="shared" si="522"/>
        <v>0</v>
      </c>
    </row>
    <row r="978" spans="2:27" ht="17.25" customHeight="1">
      <c r="B978" s="125">
        <v>9781841313023</v>
      </c>
      <c r="C978" s="359" t="s">
        <v>2422</v>
      </c>
      <c r="D978" s="85" t="s">
        <v>2423</v>
      </c>
      <c r="E978" s="361" t="s">
        <v>25</v>
      </c>
      <c r="F978" s="363" t="s">
        <v>29</v>
      </c>
      <c r="G978" s="99" t="s">
        <v>2424</v>
      </c>
      <c r="H978" s="463"/>
      <c r="I978" s="225">
        <v>2.5</v>
      </c>
      <c r="J978" s="216"/>
      <c r="K978" s="195">
        <f t="shared" ref="K978:K979" si="526">I978-(I978*J978)</f>
        <v>2.5</v>
      </c>
      <c r="L978" s="226">
        <f t="shared" ref="L978:L979" si="527">K978*H978</f>
        <v>0</v>
      </c>
      <c r="M978" s="218">
        <v>0</v>
      </c>
      <c r="N978" s="251">
        <f t="shared" ref="N978:N979" si="528">L978+(L978*M978)</f>
        <v>0</v>
      </c>
      <c r="O978" s="295"/>
      <c r="Q978" s="653"/>
      <c r="R978" s="667">
        <f t="shared" si="519"/>
        <v>0</v>
      </c>
      <c r="S978" s="329"/>
      <c r="T978" s="653"/>
      <c r="U978" s="667">
        <f t="shared" si="520"/>
        <v>0</v>
      </c>
      <c r="W978" s="653"/>
      <c r="X978" s="667">
        <f t="shared" si="521"/>
        <v>0</v>
      </c>
      <c r="Y978" s="329"/>
      <c r="Z978" s="653"/>
      <c r="AA978" s="667">
        <f t="shared" si="522"/>
        <v>0</v>
      </c>
    </row>
    <row r="979" spans="2:27" ht="17.25" customHeight="1">
      <c r="B979" s="125">
        <v>9781789272949</v>
      </c>
      <c r="C979" s="359" t="s">
        <v>2425</v>
      </c>
      <c r="D979" s="85" t="s">
        <v>2426</v>
      </c>
      <c r="E979" s="361" t="s">
        <v>25</v>
      </c>
      <c r="F979" s="363" t="s">
        <v>29</v>
      </c>
      <c r="G979" s="99" t="s">
        <v>2427</v>
      </c>
      <c r="H979" s="463"/>
      <c r="I979" s="225">
        <v>19.95</v>
      </c>
      <c r="J979" s="216"/>
      <c r="K979" s="195">
        <f t="shared" si="526"/>
        <v>19.95</v>
      </c>
      <c r="L979" s="226">
        <f t="shared" si="527"/>
        <v>0</v>
      </c>
      <c r="M979" s="218">
        <v>0</v>
      </c>
      <c r="N979" s="251">
        <f t="shared" si="528"/>
        <v>0</v>
      </c>
      <c r="O979" s="295"/>
      <c r="Q979" s="653"/>
      <c r="R979" s="667">
        <f t="shared" si="519"/>
        <v>0</v>
      </c>
      <c r="S979" s="329"/>
      <c r="T979" s="653"/>
      <c r="U979" s="667">
        <f t="shared" si="520"/>
        <v>0</v>
      </c>
      <c r="W979" s="653"/>
      <c r="X979" s="667">
        <f t="shared" si="521"/>
        <v>0</v>
      </c>
      <c r="Y979" s="329"/>
      <c r="Z979" s="653"/>
      <c r="AA979" s="667">
        <f t="shared" si="522"/>
        <v>0</v>
      </c>
    </row>
    <row r="980" spans="2:27" ht="17.25" customHeight="1">
      <c r="B980" s="125">
        <v>9781739709006</v>
      </c>
      <c r="C980" s="360" t="s">
        <v>710</v>
      </c>
      <c r="D980" s="85"/>
      <c r="E980" s="361" t="s">
        <v>17</v>
      </c>
      <c r="F980" s="363" t="s">
        <v>711</v>
      </c>
      <c r="G980" s="366">
        <v>7397090</v>
      </c>
      <c r="H980" s="463"/>
      <c r="I980" s="225">
        <v>19.701000000000001</v>
      </c>
      <c r="J980" s="216"/>
      <c r="K980" s="195">
        <f t="shared" si="516"/>
        <v>19.701000000000001</v>
      </c>
      <c r="L980" s="226">
        <f t="shared" si="517"/>
        <v>0</v>
      </c>
      <c r="M980" s="218">
        <v>0</v>
      </c>
      <c r="N980" s="251">
        <f t="shared" si="518"/>
        <v>0</v>
      </c>
      <c r="O980" s="295"/>
      <c r="Q980" s="653"/>
      <c r="R980" s="667">
        <f t="shared" si="519"/>
        <v>0</v>
      </c>
      <c r="S980" s="329"/>
      <c r="T980" s="653"/>
      <c r="U980" s="667">
        <f t="shared" si="520"/>
        <v>0</v>
      </c>
      <c r="W980" s="653"/>
      <c r="X980" s="667">
        <f t="shared" si="521"/>
        <v>0</v>
      </c>
      <c r="Y980" s="329"/>
      <c r="Z980" s="653"/>
      <c r="AA980" s="667">
        <f t="shared" si="522"/>
        <v>0</v>
      </c>
    </row>
    <row r="981" spans="2:27" ht="17.25" customHeight="1">
      <c r="B981" s="125">
        <v>9781739709013</v>
      </c>
      <c r="C981" s="360" t="s">
        <v>712</v>
      </c>
      <c r="D981" s="85"/>
      <c r="E981" s="361" t="s">
        <v>17</v>
      </c>
      <c r="F981" s="363" t="s">
        <v>711</v>
      </c>
      <c r="G981" s="366">
        <v>7397090</v>
      </c>
      <c r="H981" s="463"/>
      <c r="I981" s="225">
        <v>25</v>
      </c>
      <c r="J981" s="216"/>
      <c r="K981" s="195">
        <f t="shared" si="516"/>
        <v>25</v>
      </c>
      <c r="L981" s="226">
        <f t="shared" si="517"/>
        <v>0</v>
      </c>
      <c r="M981" s="218">
        <v>0</v>
      </c>
      <c r="N981" s="251">
        <f t="shared" si="518"/>
        <v>0</v>
      </c>
      <c r="O981" s="295"/>
      <c r="Q981" s="653"/>
      <c r="R981" s="667">
        <f t="shared" si="519"/>
        <v>0</v>
      </c>
      <c r="S981" s="329"/>
      <c r="T981" s="653"/>
      <c r="U981" s="667">
        <f t="shared" si="520"/>
        <v>0</v>
      </c>
      <c r="W981" s="653"/>
      <c r="X981" s="667">
        <f t="shared" si="521"/>
        <v>0</v>
      </c>
      <c r="Y981" s="329"/>
      <c r="Z981" s="653"/>
      <c r="AA981" s="667">
        <f t="shared" si="522"/>
        <v>0</v>
      </c>
    </row>
    <row r="982" spans="2:27" s="329" customFormat="1" ht="17.25" customHeight="1">
      <c r="B982" s="86"/>
      <c r="C982" s="131" t="s">
        <v>189</v>
      </c>
      <c r="D982" s="131"/>
      <c r="E982" s="129"/>
      <c r="F982" s="85"/>
      <c r="G982" s="85"/>
      <c r="H982" s="463"/>
      <c r="I982" s="222"/>
      <c r="J982" s="216"/>
      <c r="K982" s="302">
        <f t="shared" si="516"/>
        <v>0</v>
      </c>
      <c r="L982" s="303">
        <f t="shared" si="517"/>
        <v>0</v>
      </c>
      <c r="M982" s="218">
        <v>0</v>
      </c>
      <c r="N982" s="304">
        <f t="shared" si="518"/>
        <v>0</v>
      </c>
      <c r="O982" s="295"/>
      <c r="Q982" s="653"/>
      <c r="R982" s="667">
        <f t="shared" si="519"/>
        <v>0</v>
      </c>
      <c r="T982" s="653"/>
      <c r="U982" s="667">
        <f t="shared" si="520"/>
        <v>0</v>
      </c>
      <c r="W982" s="653"/>
      <c r="X982" s="667">
        <f t="shared" si="521"/>
        <v>0</v>
      </c>
      <c r="Z982" s="653"/>
      <c r="AA982" s="667">
        <f t="shared" si="522"/>
        <v>0</v>
      </c>
    </row>
    <row r="983" spans="2:27" s="329" customFormat="1" ht="17.25" customHeight="1">
      <c r="B983" s="117"/>
      <c r="C983" s="308"/>
      <c r="D983" s="131"/>
      <c r="E983" s="150"/>
      <c r="F983" s="84"/>
      <c r="G983" s="79"/>
      <c r="H983" s="463"/>
      <c r="I983" s="299"/>
      <c r="J983" s="216"/>
      <c r="K983" s="302">
        <f t="shared" ref="K983:K984" si="529">I983-(I983*J983)</f>
        <v>0</v>
      </c>
      <c r="L983" s="303">
        <f t="shared" ref="L983:L984" si="530">K983*H983</f>
        <v>0</v>
      </c>
      <c r="M983" s="218">
        <v>0</v>
      </c>
      <c r="N983" s="304">
        <f t="shared" ref="N983:N984" si="531">L983+(L983*M983)</f>
        <v>0</v>
      </c>
      <c r="O983" s="295"/>
      <c r="Q983" s="653"/>
      <c r="R983" s="667">
        <f t="shared" si="519"/>
        <v>0</v>
      </c>
      <c r="T983" s="653"/>
      <c r="U983" s="667">
        <f t="shared" si="520"/>
        <v>0</v>
      </c>
      <c r="W983" s="653"/>
      <c r="X983" s="667">
        <f t="shared" si="521"/>
        <v>0</v>
      </c>
      <c r="Z983" s="653"/>
      <c r="AA983" s="667">
        <f t="shared" si="522"/>
        <v>0</v>
      </c>
    </row>
    <row r="984" spans="2:27" s="329" customFormat="1" ht="17.25" customHeight="1">
      <c r="B984" s="117"/>
      <c r="C984" s="308"/>
      <c r="D984" s="131"/>
      <c r="E984" s="150"/>
      <c r="F984" s="84"/>
      <c r="G984" s="79"/>
      <c r="H984" s="463"/>
      <c r="I984" s="299"/>
      <c r="J984" s="216"/>
      <c r="K984" s="302">
        <f t="shared" si="529"/>
        <v>0</v>
      </c>
      <c r="L984" s="303">
        <f t="shared" si="530"/>
        <v>0</v>
      </c>
      <c r="M984" s="218">
        <v>0</v>
      </c>
      <c r="N984" s="304">
        <f t="shared" si="531"/>
        <v>0</v>
      </c>
      <c r="O984" s="295"/>
      <c r="Q984" s="653"/>
      <c r="R984" s="667">
        <f t="shared" si="519"/>
        <v>0</v>
      </c>
      <c r="T984" s="653"/>
      <c r="U984" s="667">
        <f t="shared" si="520"/>
        <v>0</v>
      </c>
      <c r="W984" s="653"/>
      <c r="X984" s="667">
        <f t="shared" si="521"/>
        <v>0</v>
      </c>
      <c r="Z984" s="653"/>
      <c r="AA984" s="667">
        <f t="shared" si="522"/>
        <v>0</v>
      </c>
    </row>
    <row r="985" spans="2:27" s="329" customFormat="1" ht="17.25" customHeight="1">
      <c r="B985" s="117"/>
      <c r="C985" s="308"/>
      <c r="D985" s="131"/>
      <c r="E985" s="150"/>
      <c r="F985" s="84"/>
      <c r="G985" s="79"/>
      <c r="H985" s="463"/>
      <c r="I985" s="299"/>
      <c r="J985" s="216"/>
      <c r="K985" s="302">
        <f t="shared" ref="K985:K986" si="532">I985-(I985*J985)</f>
        <v>0</v>
      </c>
      <c r="L985" s="303">
        <f t="shared" ref="L985:L986" si="533">K985*H985</f>
        <v>0</v>
      </c>
      <c r="M985" s="218">
        <v>0</v>
      </c>
      <c r="N985" s="304">
        <f t="shared" ref="N985:N986" si="534">L985+(L985*M985)</f>
        <v>0</v>
      </c>
      <c r="O985" s="295"/>
      <c r="Q985" s="653"/>
      <c r="R985" s="667">
        <f t="shared" si="519"/>
        <v>0</v>
      </c>
      <c r="T985" s="653"/>
      <c r="U985" s="667">
        <f t="shared" si="520"/>
        <v>0</v>
      </c>
      <c r="W985" s="653"/>
      <c r="X985" s="667">
        <f t="shared" si="521"/>
        <v>0</v>
      </c>
      <c r="Z985" s="653"/>
      <c r="AA985" s="667">
        <f t="shared" si="522"/>
        <v>0</v>
      </c>
    </row>
    <row r="986" spans="2:27" s="329" customFormat="1" ht="17.25" customHeight="1">
      <c r="B986" s="117"/>
      <c r="C986" s="308"/>
      <c r="D986" s="131"/>
      <c r="E986" s="150"/>
      <c r="F986" s="84"/>
      <c r="G986" s="79"/>
      <c r="H986" s="463"/>
      <c r="I986" s="299"/>
      <c r="J986" s="216"/>
      <c r="K986" s="302">
        <f t="shared" si="532"/>
        <v>0</v>
      </c>
      <c r="L986" s="303">
        <f t="shared" si="533"/>
        <v>0</v>
      </c>
      <c r="M986" s="218">
        <v>0</v>
      </c>
      <c r="N986" s="304">
        <f t="shared" si="534"/>
        <v>0</v>
      </c>
      <c r="O986" s="295"/>
      <c r="Q986" s="653"/>
      <c r="R986" s="667">
        <f t="shared" si="519"/>
        <v>0</v>
      </c>
      <c r="T986" s="653"/>
      <c r="U986" s="667">
        <f t="shared" si="520"/>
        <v>0</v>
      </c>
      <c r="W986" s="653"/>
      <c r="X986" s="667">
        <f t="shared" si="521"/>
        <v>0</v>
      </c>
      <c r="Z986" s="653"/>
      <c r="AA986" s="667">
        <f t="shared" si="522"/>
        <v>0</v>
      </c>
    </row>
    <row r="987" spans="2:27" s="329" customFormat="1" ht="17.25" customHeight="1">
      <c r="B987" s="474"/>
      <c r="C987" s="481" t="s">
        <v>1477</v>
      </c>
      <c r="D987" s="634"/>
      <c r="E987" s="471"/>
      <c r="F987" s="472"/>
      <c r="G987" s="473"/>
      <c r="H987" s="506"/>
      <c r="I987" s="475"/>
      <c r="J987" s="476"/>
      <c r="K987" s="477"/>
      <c r="L987" s="478"/>
      <c r="M987" s="479"/>
      <c r="N987" s="479"/>
      <c r="O987" s="480"/>
      <c r="Q987"/>
      <c r="S987"/>
      <c r="U987"/>
      <c r="W987"/>
    </row>
    <row r="988" spans="2:27" ht="17.25" customHeight="1">
      <c r="B988" s="123" t="s">
        <v>1498</v>
      </c>
      <c r="C988" s="107"/>
      <c r="D988" s="109"/>
      <c r="E988" s="108"/>
      <c r="F988" s="108"/>
      <c r="G988" s="109"/>
      <c r="H988" s="468">
        <f>SUM(H963:H987)</f>
        <v>0</v>
      </c>
      <c r="I988" s="459"/>
      <c r="J988" s="192"/>
      <c r="K988" s="192"/>
      <c r="L988" s="227">
        <f>SUM(L963:L987)</f>
        <v>0</v>
      </c>
      <c r="M988" s="170"/>
      <c r="N988" s="239">
        <f>SUM(N963:N987)</f>
        <v>0</v>
      </c>
      <c r="O988" s="619"/>
    </row>
    <row r="992" spans="2:27" ht="24" customHeight="1">
      <c r="B992" s="284" t="s">
        <v>1497</v>
      </c>
      <c r="C992" s="285"/>
      <c r="D992" s="285"/>
      <c r="E992" s="286"/>
      <c r="F992" s="286"/>
      <c r="G992" s="285"/>
      <c r="H992" s="287">
        <f>SUM(H988,H959,H930,H916,H878,H832,H764,H734,H718,H695,H682,H669,H632,H607,H559,H508,H438,H422,H389,H375,H330,H316,H268,H207,H112)</f>
        <v>0</v>
      </c>
      <c r="I992" s="470"/>
      <c r="J992" s="288"/>
      <c r="K992" s="288"/>
      <c r="L992" s="289">
        <f>SUM(L988,L959,L930,L916,L878,L832,L764,L734,L718,L695,L682,L669,L632,L607,L559,L508,L438,L422,L389,L375,L330,L316,L268,L207,L112)</f>
        <v>0</v>
      </c>
      <c r="N992" s="290">
        <f>SUM(N988,N959,N930,N916,N878,N832,N764,N734,N718,N695,N682,N669,N632,N607,N559,N508,N438,N422,N389,N375,N330,N316,N268,N207,N112)</f>
        <v>0</v>
      </c>
      <c r="Q992" s="449"/>
      <c r="R992" s="657">
        <f>SUM(R963:R987,R934:R958,R920:R929,R882:R915,R836:R877,R768:R831,R738:R763,R722:R733,R699:R717,R686:R694,R673:R681,R636:R668,R611:R631,R563:R606,R512:R558,R442:R507,R426:R437,R393:R421,R379:R388,R334:R374,R320:R329,R272:R315,R211:R267,R116:R206,R12:R111)</f>
        <v>0</v>
      </c>
      <c r="S992" s="622"/>
      <c r="T992" s="658"/>
      <c r="U992" s="657">
        <f>SUM(U963:U987,U934:U958,U920:U929,U882:U915,U836:U877,U768:U831,U738:U763,U722:U733,U699:U717,U686:U694,U673:U681,U636:U668,U611:U631,U563:U606,U512:U558,U442:U507,U426:U437,U393:U421,U379:U388,U334:U374,U320:U329,U272:U315,U211:U267,U116:U206,U12:U111)</f>
        <v>0</v>
      </c>
      <c r="V992" s="622"/>
      <c r="W992" s="658"/>
      <c r="X992" s="657">
        <f>SUM(X963:X987,X934:X958,X920:X929,X882:X915,X836:X877,X768:X831,X738:X763,X722:X733,X699:X717,X686:X694,X673:X681,X636:X668,X611:X631,X563:X606,X512:X558,X442:X507,X426:X437,X393:X421,X379:X388,X334:X374,X320:X329,X272:X315,X211:X267,X116:X206,X12:X111)</f>
        <v>0</v>
      </c>
      <c r="Y992" s="659"/>
      <c r="Z992" s="658"/>
      <c r="AA992" s="657">
        <f>SUM(AA963:AA987,AA934:AA958,AA920:AA929,AA882:AA915,AA836:AA877,AA768:AA831,AA738:AA763,AA722:AA733,AA699:AA717,AA686:AA694,AA673:AA681,AA636:AA668,AA611:AA631,AA563:AA606,AA512:AA558,AA442:AA507,AA426:AA437,AA393:AA421,AA379:AA388,AA334:AA374,AA320:AA329,AA272:AA315,AA211:AA267,AA116:AA206,AA12:AA111)</f>
        <v>0</v>
      </c>
    </row>
  </sheetData>
  <sheetProtection algorithmName="SHA-512" hashValue="JzGP0hUgS5KoicKTYIZqVUxHI9GZIaZFt2qXWlFn3bt4IjM+v4wOLL4DNrowhrWfIJayZV8/tb4+KTaS5jhdow==" saltValue="75srDyjMmvEe5LXIkOvLNQ==" spinCount="100000" sheet="1" insertRows="0" deleteRows="0" selectLockedCells="1"/>
  <sortState xmlns:xlrd2="http://schemas.microsoft.com/office/spreadsheetml/2017/richdata2" ref="B211:W259">
    <sortCondition ref="F211:F259"/>
  </sortState>
  <mergeCells count="125">
    <mergeCell ref="Q962:R962"/>
    <mergeCell ref="T962:U962"/>
    <mergeCell ref="W962:X962"/>
    <mergeCell ref="Z962:AA962"/>
    <mergeCell ref="Q919:R919"/>
    <mergeCell ref="T919:U919"/>
    <mergeCell ref="W919:X919"/>
    <mergeCell ref="Z919:AA919"/>
    <mergeCell ref="Q933:R933"/>
    <mergeCell ref="T933:U933"/>
    <mergeCell ref="W933:X933"/>
    <mergeCell ref="Z933:AA933"/>
    <mergeCell ref="Q835:R835"/>
    <mergeCell ref="T835:U835"/>
    <mergeCell ref="W835:X835"/>
    <mergeCell ref="Z835:AA835"/>
    <mergeCell ref="Q881:R881"/>
    <mergeCell ref="T881:U881"/>
    <mergeCell ref="W881:X881"/>
    <mergeCell ref="Z881:AA881"/>
    <mergeCell ref="Q737:R737"/>
    <mergeCell ref="T737:U737"/>
    <mergeCell ref="W737:X737"/>
    <mergeCell ref="Z737:AA737"/>
    <mergeCell ref="Q767:R767"/>
    <mergeCell ref="T767:U767"/>
    <mergeCell ref="W767:X767"/>
    <mergeCell ref="Z767:AA767"/>
    <mergeCell ref="Q698:R698"/>
    <mergeCell ref="T698:U698"/>
    <mergeCell ref="W698:X698"/>
    <mergeCell ref="Z698:AA698"/>
    <mergeCell ref="Q721:R721"/>
    <mergeCell ref="T721:U721"/>
    <mergeCell ref="W721:X721"/>
    <mergeCell ref="Z721:AA721"/>
    <mergeCell ref="Q672:R672"/>
    <mergeCell ref="T672:U672"/>
    <mergeCell ref="W672:X672"/>
    <mergeCell ref="Z672:AA672"/>
    <mergeCell ref="Q685:R685"/>
    <mergeCell ref="T685:U685"/>
    <mergeCell ref="W685:X685"/>
    <mergeCell ref="Z685:AA685"/>
    <mergeCell ref="Q610:R610"/>
    <mergeCell ref="T610:U610"/>
    <mergeCell ref="W610:X610"/>
    <mergeCell ref="Z610:AA610"/>
    <mergeCell ref="Q635:R635"/>
    <mergeCell ref="T635:U635"/>
    <mergeCell ref="W635:X635"/>
    <mergeCell ref="Z635:AA635"/>
    <mergeCell ref="Q511:R511"/>
    <mergeCell ref="T511:U511"/>
    <mergeCell ref="W511:X511"/>
    <mergeCell ref="Z511:AA511"/>
    <mergeCell ref="Q562:R562"/>
    <mergeCell ref="T562:U562"/>
    <mergeCell ref="W562:X562"/>
    <mergeCell ref="Z562:AA562"/>
    <mergeCell ref="Z271:AA271"/>
    <mergeCell ref="Q425:R425"/>
    <mergeCell ref="T425:U425"/>
    <mergeCell ref="W425:X425"/>
    <mergeCell ref="Z425:AA425"/>
    <mergeCell ref="Q441:R441"/>
    <mergeCell ref="T441:U441"/>
    <mergeCell ref="W441:X441"/>
    <mergeCell ref="Z441:AA441"/>
    <mergeCell ref="Q378:R378"/>
    <mergeCell ref="T378:U378"/>
    <mergeCell ref="W378:X378"/>
    <mergeCell ref="Z378:AA378"/>
    <mergeCell ref="Q392:R392"/>
    <mergeCell ref="T392:U392"/>
    <mergeCell ref="W392:X392"/>
    <mergeCell ref="Z392:AA392"/>
    <mergeCell ref="Q11:R11"/>
    <mergeCell ref="T11:U11"/>
    <mergeCell ref="W11:X11"/>
    <mergeCell ref="Z11:AA11"/>
    <mergeCell ref="Q115:R115"/>
    <mergeCell ref="T115:U115"/>
    <mergeCell ref="W115:X115"/>
    <mergeCell ref="Z115:AA115"/>
    <mergeCell ref="B880:O880"/>
    <mergeCell ref="Q319:R319"/>
    <mergeCell ref="T319:U319"/>
    <mergeCell ref="W319:X319"/>
    <mergeCell ref="Z319:AA319"/>
    <mergeCell ref="Q333:R333"/>
    <mergeCell ref="T333:U333"/>
    <mergeCell ref="W333:X333"/>
    <mergeCell ref="Z333:AA333"/>
    <mergeCell ref="Q210:R210"/>
    <mergeCell ref="T210:U210"/>
    <mergeCell ref="W210:X210"/>
    <mergeCell ref="Z210:AA210"/>
    <mergeCell ref="Q271:R271"/>
    <mergeCell ref="T271:U271"/>
    <mergeCell ref="W271:X271"/>
    <mergeCell ref="B918:O918"/>
    <mergeCell ref="B932:O932"/>
    <mergeCell ref="B961:O961"/>
    <mergeCell ref="B697:O697"/>
    <mergeCell ref="B736:O736"/>
    <mergeCell ref="B834:O834"/>
    <mergeCell ref="B720:O720"/>
    <mergeCell ref="B766:O766"/>
    <mergeCell ref="B561:O561"/>
    <mergeCell ref="B609:O609"/>
    <mergeCell ref="B634:O634"/>
    <mergeCell ref="B671:O671"/>
    <mergeCell ref="B684:O684"/>
    <mergeCell ref="B10:O10"/>
    <mergeCell ref="B114:O114"/>
    <mergeCell ref="B209:O209"/>
    <mergeCell ref="B270:O270"/>
    <mergeCell ref="B318:O318"/>
    <mergeCell ref="B510:O510"/>
    <mergeCell ref="B332:O332"/>
    <mergeCell ref="B377:O377"/>
    <mergeCell ref="B391:O391"/>
    <mergeCell ref="B424:O424"/>
    <mergeCell ref="B440:O440"/>
  </mergeCells>
  <dataValidations count="3">
    <dataValidation type="list" allowBlank="1" showInputMessage="1" showErrorMessage="1" sqref="E921:E929 E673:E681 E686:E694 E272 E426:E427 E442:E447 E512:E514 E563:E572 E613:E615 E636:E639 E643:E656 E740:E753 E768:E773 E836 E937:E943 E379:E388 E430:E437 E502:E507 E497:E498 E599:E606 E617:E631 E701:E717 E722:E733 E755:E763 E822:E831 E813:E817 E116:E134 E211:E235 E320:E329 E393:E396 E80:E86 E240:E267 E276:E299 E577:E597 E841:E877 E520:E534 E777:E811 E401:E421 E947:E958 E89:E111 E156:E206 E301:E315 E658:E668 E885:E915 E12:E70 E334:E374 E963:E987 E536:E558 E451:E495" xr:uid="{7D8E650D-30F1-4D66-AE8E-4FA9A6495AEB}">
      <formula1>"""Yes,No"""</formula1>
    </dataValidation>
    <dataValidation type="list" allowBlank="1" showErrorMessage="1" sqref="E112:E113 E944:E946 E71:E79 E236:E239 E273:E275 E300 E321 E397:E400 E428:E429 E496 E515:E519 E535 E573:E576 E598 E616 E640:E642 E657 E699:E700 E738:E739 E754 E774:E776 E812 E837:E840 E882:E884 E920 E934:E936 E728 E499:E502 E203 E87:E88 E611:E612 E121:E155 E335:E345 E448:E450" xr:uid="{7BF9C221-33F0-4E79-85D1-458E390B846E}">
      <formula1>"""Yes,No"""</formula1>
    </dataValidation>
    <dataValidation type="list" allowBlank="1" showInputMessage="1" showErrorMessage="1" sqref="E228" xr:uid="{3CD9BA1F-46FF-494B-B89A-224748DD239C}">
      <formula1>"Yes,No"</formula1>
    </dataValidation>
  </dataValidations>
  <printOptions horizontalCentered="1"/>
  <pageMargins left="0.25" right="0.25" top="0.75" bottom="0.75" header="0.3" footer="0.3"/>
  <pageSetup paperSize="8" scale="46" fitToHeight="0" orientation="landscape" r:id="rId1"/>
  <ignoredErrors>
    <ignoredError sqref="K109:N110 K984:N986 K982:P983 O984:P986 K955:N957 K953:P954 O955:P957 K926:N928 K924:P925 O926:P928 K912:N914 K910:P911 O912:P914 K874:N876 K872:P873 O874:P876 K828:K830 K827 O828:P830 K760:N762 K758:P759 O760:P762 K730:N732 K728:P729 O730:P732 K714:N716 K712:P713 O714:P716 K691:N693 K686:P690 O691:P693 K678:N680 K673:P677 O678:P680 K665:N667 K663:P664 O665:P667 K628:N630 K626:P627 O628:P630 K603:N605 K601:P602 O603:P605 K555:N557 K553:P554 O555:P557 K504:N506 K502:P503 O504:P506 K434:N436 K432:P433 O434:P436 L418:N420 K415:P417 K418:K420 O418:P420 K385:N387 K379:P384 O385:P387 K371:K373 K370 O371:P373 K326:N328 K325:P325 O326:P328 K312:N314 K311:P311 O312:P314 N266 K264:L266 K263 M264:M266 O264:P266 N204:N205 K204:L205 K203:P203 M204:M205 O204:P205 K107:N107 M826 M263 O263:P263 M370 M371:M373 O370:P370 M828:M830 M827 O826:P826 O827:P827 Q326:AA328 Q325:AA325 Q12:AA324 Q329:AA986" unlockedFormula="1"/>
    <ignoredError sqref="G77" twoDigitTextYear="1"/>
  </ignoredErrors>
  <drawing r:id="rId2"/>
  <extLst>
    <ext xmlns:x14="http://schemas.microsoft.com/office/spreadsheetml/2009/9/main" uri="{78C0D931-6437-407d-A8EE-F0AAD7539E65}">
      <x14:conditionalFormattings>
        <x14:conditionalFormatting xmlns:xm="http://schemas.microsoft.com/office/excel/2006/main">
          <x14:cfRule type="cellIs" priority="2" operator="equal" id="{809E34BA-34F1-45A5-96DC-44B3DD4D4CE8}">
            <xm:f>'Tender Summary'!$J$49</xm:f>
            <x14:dxf>
              <fill>
                <patternFill>
                  <bgColor rgb="FF92D050"/>
                </patternFill>
              </fill>
            </x14:dxf>
          </x14:cfRule>
          <xm:sqref>H992</xm:sqref>
        </x14:conditionalFormatting>
        <x14:conditionalFormatting xmlns:xm="http://schemas.microsoft.com/office/excel/2006/main">
          <x14:cfRule type="cellIs" priority="3" operator="equal" id="{C1DA48FC-06DF-483E-9E16-479AA5E4BD99}">
            <xm:f>'Tender Summary'!$L$46</xm:f>
            <x14:dxf>
              <fill>
                <patternFill>
                  <bgColor rgb="FF92D050"/>
                </patternFill>
              </fill>
            </x14:dxf>
          </x14:cfRule>
          <xm:sqref>L992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2E673E8-0D64-4964-BCB1-DB1C99D57C60}">
          <x14:formula1>
            <xm:f>Data!$F$2:$F$3</xm:f>
          </x14:formula1>
          <xm:sqref>Q320:Q328 W320:W328 Z320:Z328 T320:T328 Q334:Q373 W334:W373 T334:T373 Z334:Z373 Q393:Q420 W393:W420 T393:T420 Z393:Z420 Q442:Q506 Q636:Q667 W636:W667 T636:T667 Z636:Z667 Q673:Q680 W673:W680 T673:T680 Z673:Z680 Q699:Q716 W699:W716 T699:T716 Z699:Z716 Q882:Q914 W882:W914 T882:T914 Z882:Z914 Q379:Q387 W379:W387 T379:T387 Z379:Z387 Q563:Q605 Q920:Q928 Q611:Q630 Q722:Q732 Q836:Q876 Q934:Q957 W722:W732 T722:T732 Z722:Z732 Q12:Q110 W12:W110 T12:T110 Z12:Z110 Q426:Q436 Q512:Q557 Q686:Q693 Q738:Q762 W836:W876 T836:T876 Z836:Z876 Q768:Q830 W934:W957 T934:T957 Z934:Z957 Q116:Q205 Q272:Q314 Q211:Q266 W920:W928 T920:T928 Z920:Z928 W116:W205 T116:T205 Z116:Z205 W211:W266 T211:T266 Z211:Z266 W272:W314 T272:T314 Z272:Z314 W426:W436 T426:T436 Z426:Z436 W442:W506 T442:T506 Z442:Z506 W512:W557 T512:T557 Z512:Z557 W563:W605 T563:T605 Z563:Z605 W611:W630 T611:T630 Z611:Z630 W686:W693 T686:T693 Z686:Z693 W738:W762 T738:T762 Z738:Z762 W768:W830 T768:T830 Z768:Z830 Q963:Q986 W963:W986 T963:T986 Z963:Z986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1541-B9ED-47CA-A6D9-86AE70047DC9}">
  <sheetPr>
    <tabColor rgb="FF004D44"/>
    <pageSetUpPr fitToPage="1"/>
  </sheetPr>
  <dimension ref="B1:AA1160"/>
  <sheetViews>
    <sheetView showGridLines="0" topLeftCell="D145" zoomScaleNormal="100" zoomScaleSheetLayoutView="110" workbookViewId="0">
      <selection activeCell="R116" sqref="R116"/>
    </sheetView>
  </sheetViews>
  <sheetFormatPr defaultColWidth="0.140625" defaultRowHeight="17.25" customHeight="1" outlineLevelRow="1"/>
  <cols>
    <col min="1" max="1" width="5.140625" style="12" customWidth="1"/>
    <col min="2" max="2" width="17.85546875" style="13" customWidth="1"/>
    <col min="3" max="3" width="94.5703125" style="13" customWidth="1"/>
    <col min="4" max="4" width="20" style="13" customWidth="1"/>
    <col min="5" max="5" width="16" style="14" customWidth="1"/>
    <col min="6" max="6" width="23.42578125" style="14" customWidth="1"/>
    <col min="7" max="7" width="13.28515625" style="13" customWidth="1"/>
    <col min="8" max="8" width="12.42578125" style="254" customWidth="1"/>
    <col min="9" max="9" width="11" style="513" customWidth="1"/>
    <col min="10" max="11" width="11" style="39" customWidth="1"/>
    <col min="12" max="12" width="12.5703125" style="39" customWidth="1"/>
    <col min="13" max="14" width="12.7109375" style="151" customWidth="1"/>
    <col min="15" max="15" width="27.5703125" style="13" customWidth="1"/>
    <col min="16" max="16" width="2.85546875" style="12" customWidth="1"/>
    <col min="17" max="17" width="6.7109375" style="449" customWidth="1"/>
    <col min="18" max="18" width="6.7109375" style="654" customWidth="1"/>
    <col min="19" max="19" width="2.85546875" style="12" customWidth="1"/>
    <col min="20" max="20" width="6.7109375" customWidth="1"/>
    <col min="21" max="21" width="6.7109375" style="656" customWidth="1"/>
    <col min="22" max="22" width="2.85546875" style="12" customWidth="1"/>
    <col min="23" max="23" width="6.7109375" customWidth="1"/>
    <col min="24" max="24" width="6.7109375" style="656" customWidth="1"/>
    <col min="25" max="25" width="2.85546875" style="12" customWidth="1"/>
    <col min="26" max="26" width="6.7109375" customWidth="1"/>
    <col min="27" max="27" width="6.7109375" style="656" customWidth="1"/>
    <col min="28" max="48" width="16.28515625" style="12" customWidth="1"/>
    <col min="49" max="59" width="15.42578125" style="12" customWidth="1"/>
    <col min="60" max="16384" width="0.140625" style="12"/>
  </cols>
  <sheetData>
    <row r="1" spans="2:27" ht="24.6" customHeight="1">
      <c r="E1" s="15"/>
      <c r="F1" s="15"/>
    </row>
    <row r="2" spans="2:27" ht="24.6" customHeight="1">
      <c r="E2" s="15"/>
      <c r="F2" s="15"/>
    </row>
    <row r="3" spans="2:27" ht="24.6" customHeight="1">
      <c r="C3" s="16"/>
      <c r="D3" s="16"/>
      <c r="E3" s="17"/>
      <c r="F3" s="18"/>
      <c r="G3" s="12"/>
      <c r="H3" s="255"/>
      <c r="M3" s="152"/>
      <c r="N3" s="152"/>
      <c r="O3" s="12"/>
    </row>
    <row r="4" spans="2:27" ht="24.6" customHeight="1"/>
    <row r="5" spans="2:27" ht="24.6" customHeight="1">
      <c r="C5" s="19"/>
      <c r="D5" s="19"/>
      <c r="E5" s="33"/>
      <c r="F5" s="33"/>
      <c r="G5" s="34"/>
      <c r="H5" s="256"/>
      <c r="M5" s="153"/>
      <c r="N5" s="153"/>
      <c r="O5" s="34"/>
    </row>
    <row r="6" spans="2:27" ht="24.6" customHeight="1">
      <c r="C6" s="19"/>
      <c r="D6" s="19"/>
      <c r="E6" s="20"/>
      <c r="F6" s="20"/>
      <c r="G6" s="21"/>
      <c r="H6" s="257"/>
      <c r="M6" s="154"/>
      <c r="N6" s="154"/>
      <c r="O6" s="21"/>
    </row>
    <row r="7" spans="2:27" s="22" customFormat="1" ht="11.1" customHeight="1">
      <c r="B7" s="13"/>
      <c r="C7" s="19"/>
      <c r="D7" s="19"/>
      <c r="E7" s="35"/>
      <c r="F7" s="35"/>
      <c r="G7" s="36"/>
      <c r="H7" s="258"/>
      <c r="I7" s="514"/>
      <c r="J7" s="40"/>
      <c r="K7" s="40"/>
      <c r="L7" s="40"/>
      <c r="M7" s="155"/>
      <c r="N7" s="155"/>
      <c r="O7" s="36"/>
      <c r="Q7" s="449"/>
      <c r="R7" s="654"/>
      <c r="T7"/>
      <c r="U7" s="656"/>
      <c r="W7"/>
      <c r="X7" s="656"/>
      <c r="Z7"/>
      <c r="AA7" s="656"/>
    </row>
    <row r="8" spans="2:27" s="22" customFormat="1" ht="24" customHeight="1" thickBot="1">
      <c r="B8" s="23"/>
      <c r="C8" s="23"/>
      <c r="D8" s="631"/>
      <c r="E8" s="24"/>
      <c r="F8" s="24"/>
      <c r="G8" s="25"/>
      <c r="H8" s="259"/>
      <c r="I8" s="456"/>
      <c r="J8" s="25"/>
      <c r="K8" s="25"/>
      <c r="L8" s="25"/>
      <c r="M8" s="156"/>
      <c r="N8" s="156"/>
      <c r="O8" s="25"/>
      <c r="P8" s="25"/>
      <c r="Q8" s="25"/>
      <c r="R8" s="655"/>
      <c r="S8" s="25"/>
      <c r="T8" s="25"/>
      <c r="U8" s="655"/>
      <c r="V8" s="25"/>
      <c r="W8" s="25"/>
      <c r="X8" s="655"/>
      <c r="Y8" s="25"/>
      <c r="Z8" s="25"/>
      <c r="AA8" s="655"/>
    </row>
    <row r="9" spans="2:27" ht="24" customHeight="1">
      <c r="C9" s="26"/>
      <c r="D9" s="26"/>
      <c r="E9" s="27"/>
      <c r="J9" s="13"/>
      <c r="K9" s="13"/>
      <c r="L9" s="13"/>
    </row>
    <row r="10" spans="2:27" s="22" customFormat="1" ht="30" customHeight="1">
      <c r="B10" s="754" t="s">
        <v>9</v>
      </c>
      <c r="C10" s="754"/>
      <c r="D10" s="754"/>
      <c r="E10" s="754"/>
      <c r="F10" s="754"/>
      <c r="G10" s="754"/>
      <c r="H10" s="754"/>
      <c r="I10" s="754"/>
      <c r="J10" s="754"/>
      <c r="K10" s="754"/>
      <c r="L10" s="754"/>
      <c r="M10" s="754"/>
      <c r="N10" s="754"/>
      <c r="O10" s="754"/>
      <c r="Q10" s="449"/>
      <c r="R10" s="654"/>
      <c r="S10" s="629"/>
      <c r="T10"/>
      <c r="U10" s="656"/>
      <c r="V10" s="629"/>
      <c r="W10"/>
      <c r="X10" s="656"/>
      <c r="Z10"/>
      <c r="AA10" s="656"/>
    </row>
    <row r="11" spans="2:27" s="22" customFormat="1" ht="30" customHeight="1">
      <c r="B11" s="105" t="s">
        <v>10</v>
      </c>
      <c r="C11" s="165" t="s">
        <v>11</v>
      </c>
      <c r="D11" s="165" t="s">
        <v>1756</v>
      </c>
      <c r="E11" s="165" t="s">
        <v>12</v>
      </c>
      <c r="F11" s="166" t="s">
        <v>13</v>
      </c>
      <c r="G11" s="165" t="s">
        <v>14</v>
      </c>
      <c r="H11" s="260" t="s">
        <v>15</v>
      </c>
      <c r="I11" s="458" t="s">
        <v>1480</v>
      </c>
      <c r="J11" s="177" t="s">
        <v>1461</v>
      </c>
      <c r="K11" s="177" t="s">
        <v>1462</v>
      </c>
      <c r="L11" s="177" t="s">
        <v>1463</v>
      </c>
      <c r="M11" s="221" t="s">
        <v>1479</v>
      </c>
      <c r="N11" s="221" t="s">
        <v>1481</v>
      </c>
      <c r="O11" s="165" t="s">
        <v>1478</v>
      </c>
      <c r="Q11" s="757" t="s">
        <v>1753</v>
      </c>
      <c r="R11" s="758"/>
      <c r="T11" s="757" t="s">
        <v>1754</v>
      </c>
      <c r="U11" s="758"/>
      <c r="W11" s="757" t="s">
        <v>1755</v>
      </c>
      <c r="X11" s="758"/>
      <c r="Z11" s="759" t="s">
        <v>1500</v>
      </c>
      <c r="AA11" s="760"/>
    </row>
    <row r="12" spans="2:27" s="22" customFormat="1" ht="17.25" customHeight="1">
      <c r="B12" s="43" t="s">
        <v>719</v>
      </c>
      <c r="C12" s="67" t="s">
        <v>720</v>
      </c>
      <c r="D12" s="44" t="s">
        <v>1757</v>
      </c>
      <c r="E12" s="45" t="s">
        <v>25</v>
      </c>
      <c r="F12" s="46" t="s">
        <v>703</v>
      </c>
      <c r="G12" s="296">
        <v>907330</v>
      </c>
      <c r="H12" s="463"/>
      <c r="I12" s="222">
        <v>9.6999999999999993</v>
      </c>
      <c r="J12" s="216"/>
      <c r="K12" s="195">
        <f t="shared" ref="K12:K57" si="0">I12-(I12*J12)</f>
        <v>9.6999999999999993</v>
      </c>
      <c r="L12" s="226">
        <f t="shared" ref="L12:L57" si="1">K12*H12</f>
        <v>0</v>
      </c>
      <c r="M12" s="218">
        <v>0</v>
      </c>
      <c r="N12" s="251">
        <f t="shared" ref="N12:N57" si="2">L12+(L12*M12)</f>
        <v>0</v>
      </c>
      <c r="O12" s="295"/>
      <c r="Q12" s="653"/>
      <c r="R12" s="667">
        <f t="shared" ref="R12:R13" si="3">IF(Q12="YES",$H12,0)</f>
        <v>0</v>
      </c>
      <c r="S12" s="12"/>
      <c r="T12" s="653"/>
      <c r="U12" s="667">
        <f t="shared" ref="U12:U13" si="4">IF(T12="YES",$H12,0)</f>
        <v>0</v>
      </c>
      <c r="V12" s="12"/>
      <c r="W12" s="653"/>
      <c r="X12" s="667">
        <f t="shared" ref="X12:X13" si="5">IF(W12="YES",$H12,0)</f>
        <v>0</v>
      </c>
      <c r="Y12" s="329"/>
      <c r="Z12" s="653"/>
      <c r="AA12" s="667">
        <f t="shared" ref="AA12:AA13" si="6">IF(Z12="YES",$H12,0)</f>
        <v>0</v>
      </c>
    </row>
    <row r="13" spans="2:27" s="22" customFormat="1" ht="17.25" customHeight="1">
      <c r="B13" s="117"/>
      <c r="C13" s="312" t="s">
        <v>2616</v>
      </c>
      <c r="D13" s="633" t="s">
        <v>1757</v>
      </c>
      <c r="E13" s="726" t="s">
        <v>25</v>
      </c>
      <c r="F13" s="84" t="s">
        <v>703</v>
      </c>
      <c r="G13" s="79"/>
      <c r="H13" s="463"/>
      <c r="I13" s="299">
        <v>9.5</v>
      </c>
      <c r="J13" s="216"/>
      <c r="K13" s="195">
        <f t="shared" ref="K13" si="7">I13-(I13*J13)</f>
        <v>9.5</v>
      </c>
      <c r="L13" s="226">
        <f t="shared" ref="L13" si="8">K13*H13</f>
        <v>0</v>
      </c>
      <c r="M13" s="294">
        <v>0</v>
      </c>
      <c r="N13" s="251">
        <f t="shared" ref="N13" si="9">L13+(L13*M13)</f>
        <v>0</v>
      </c>
      <c r="O13" s="295"/>
      <c r="Q13" s="653"/>
      <c r="R13" s="667">
        <f t="shared" si="3"/>
        <v>0</v>
      </c>
      <c r="S13" s="12"/>
      <c r="T13" s="653"/>
      <c r="U13" s="667">
        <f t="shared" si="4"/>
        <v>0</v>
      </c>
      <c r="V13" s="12"/>
      <c r="W13" s="653"/>
      <c r="X13" s="667">
        <f t="shared" si="5"/>
        <v>0</v>
      </c>
      <c r="Y13" s="329"/>
      <c r="Z13" s="653"/>
      <c r="AA13" s="667">
        <f t="shared" si="6"/>
        <v>0</v>
      </c>
    </row>
    <row r="14" spans="2:27" s="22" customFormat="1" ht="17.25" customHeight="1">
      <c r="B14" s="282">
        <v>9781857911268</v>
      </c>
      <c r="C14" s="550" t="s">
        <v>731</v>
      </c>
      <c r="D14" s="44" t="s">
        <v>1757</v>
      </c>
      <c r="E14" s="554" t="s">
        <v>25</v>
      </c>
      <c r="F14" s="529" t="s">
        <v>91</v>
      </c>
      <c r="G14" s="556" t="s">
        <v>732</v>
      </c>
      <c r="H14" s="463"/>
      <c r="I14" s="223">
        <v>6.95</v>
      </c>
      <c r="J14" s="216"/>
      <c r="K14" s="195">
        <f t="shared" si="0"/>
        <v>6.95</v>
      </c>
      <c r="L14" s="226">
        <f t="shared" si="1"/>
        <v>0</v>
      </c>
      <c r="M14" s="294">
        <v>0</v>
      </c>
      <c r="N14" s="251">
        <f t="shared" si="2"/>
        <v>0</v>
      </c>
      <c r="O14" s="295"/>
      <c r="Q14" s="653"/>
      <c r="R14" s="667">
        <f t="shared" ref="R14" si="10">IF(Q14="YES",$H14,0)</f>
        <v>0</v>
      </c>
      <c r="S14" s="12"/>
      <c r="T14" s="653"/>
      <c r="U14" s="667">
        <f t="shared" ref="U14" si="11">IF(T14="YES",$H14,0)</f>
        <v>0</v>
      </c>
      <c r="V14" s="12"/>
      <c r="W14" s="653"/>
      <c r="X14" s="667">
        <f t="shared" ref="X14" si="12">IF(W14="YES",$H14,0)</f>
        <v>0</v>
      </c>
      <c r="Y14" s="329"/>
      <c r="Z14" s="653"/>
      <c r="AA14" s="667">
        <f t="shared" ref="AA14" si="13">IF(Z14="YES",$H14,0)</f>
        <v>0</v>
      </c>
    </row>
    <row r="15" spans="2:27" s="22" customFormat="1" ht="17.25" customHeight="1">
      <c r="B15" s="549">
        <v>9781857919516</v>
      </c>
      <c r="C15" s="550" t="s">
        <v>733</v>
      </c>
      <c r="D15" s="44" t="s">
        <v>1757</v>
      </c>
      <c r="E15" s="554" t="s">
        <v>25</v>
      </c>
      <c r="F15" s="529" t="s">
        <v>91</v>
      </c>
      <c r="G15" s="556" t="s">
        <v>734</v>
      </c>
      <c r="H15" s="463"/>
      <c r="I15" s="223">
        <v>12</v>
      </c>
      <c r="J15" s="216"/>
      <c r="K15" s="195">
        <f t="shared" si="0"/>
        <v>12</v>
      </c>
      <c r="L15" s="226">
        <f t="shared" si="1"/>
        <v>0</v>
      </c>
      <c r="M15" s="294">
        <v>0</v>
      </c>
      <c r="N15" s="251">
        <f t="shared" si="2"/>
        <v>0</v>
      </c>
      <c r="O15" s="295"/>
      <c r="Q15" s="653"/>
      <c r="R15" s="667">
        <f t="shared" ref="R15:R78" si="14">IF(Q15="YES",$H15,0)</f>
        <v>0</v>
      </c>
      <c r="S15" s="12"/>
      <c r="T15" s="653"/>
      <c r="U15" s="667">
        <f t="shared" ref="U15:U78" si="15">IF(T15="YES",$H15,0)</f>
        <v>0</v>
      </c>
      <c r="V15" s="12"/>
      <c r="W15" s="653"/>
      <c r="X15" s="667">
        <f t="shared" ref="X15:X78" si="16">IF(W15="YES",$H15,0)</f>
        <v>0</v>
      </c>
      <c r="Y15" s="329"/>
      <c r="Z15" s="653"/>
      <c r="AA15" s="667">
        <f t="shared" ref="AA15:AA78" si="17">IF(Z15="YES",$H15,0)</f>
        <v>0</v>
      </c>
    </row>
    <row r="16" spans="2:27" s="22" customFormat="1" ht="17.25" customHeight="1">
      <c r="B16" s="71">
        <v>9781857919165</v>
      </c>
      <c r="C16" s="69" t="s">
        <v>735</v>
      </c>
      <c r="D16" s="44" t="s">
        <v>1757</v>
      </c>
      <c r="E16" s="58" t="s">
        <v>25</v>
      </c>
      <c r="F16" s="59" t="s">
        <v>91</v>
      </c>
      <c r="G16" s="60" t="s">
        <v>736</v>
      </c>
      <c r="H16" s="463"/>
      <c r="I16" s="223">
        <v>9.9499999999999993</v>
      </c>
      <c r="J16" s="216"/>
      <c r="K16" s="195">
        <f t="shared" si="0"/>
        <v>9.9499999999999993</v>
      </c>
      <c r="L16" s="226">
        <f t="shared" si="1"/>
        <v>0</v>
      </c>
      <c r="M16" s="294">
        <v>0</v>
      </c>
      <c r="N16" s="251">
        <f t="shared" si="2"/>
        <v>0</v>
      </c>
      <c r="O16" s="295"/>
      <c r="Q16" s="653"/>
      <c r="R16" s="667">
        <f t="shared" si="14"/>
        <v>0</v>
      </c>
      <c r="S16" s="12"/>
      <c r="T16" s="653"/>
      <c r="U16" s="667">
        <f t="shared" si="15"/>
        <v>0</v>
      </c>
      <c r="V16" s="12"/>
      <c r="W16" s="653"/>
      <c r="X16" s="667">
        <f t="shared" si="16"/>
        <v>0</v>
      </c>
      <c r="Y16" s="329"/>
      <c r="Z16" s="653"/>
      <c r="AA16" s="667">
        <f t="shared" si="17"/>
        <v>0</v>
      </c>
    </row>
    <row r="17" spans="2:27" s="22" customFormat="1" ht="17.25" customHeight="1">
      <c r="B17" s="71">
        <v>9781857919455</v>
      </c>
      <c r="C17" s="69" t="s">
        <v>737</v>
      </c>
      <c r="D17" s="44" t="s">
        <v>1757</v>
      </c>
      <c r="E17" s="58" t="s">
        <v>25</v>
      </c>
      <c r="F17" s="59" t="s">
        <v>91</v>
      </c>
      <c r="G17" s="60" t="s">
        <v>738</v>
      </c>
      <c r="H17" s="463"/>
      <c r="I17" s="223">
        <v>8</v>
      </c>
      <c r="J17" s="216"/>
      <c r="K17" s="195">
        <f t="shared" si="0"/>
        <v>8</v>
      </c>
      <c r="L17" s="226">
        <f t="shared" si="1"/>
        <v>0</v>
      </c>
      <c r="M17" s="294">
        <v>0</v>
      </c>
      <c r="N17" s="251">
        <f t="shared" si="2"/>
        <v>0</v>
      </c>
      <c r="O17" s="295"/>
      <c r="Q17" s="653"/>
      <c r="R17" s="667">
        <f t="shared" si="14"/>
        <v>0</v>
      </c>
      <c r="S17" s="12"/>
      <c r="T17" s="653"/>
      <c r="U17" s="667">
        <f t="shared" si="15"/>
        <v>0</v>
      </c>
      <c r="V17" s="12"/>
      <c r="W17" s="653"/>
      <c r="X17" s="667">
        <f t="shared" si="16"/>
        <v>0</v>
      </c>
      <c r="Y17" s="329"/>
      <c r="Z17" s="653"/>
      <c r="AA17" s="667">
        <f t="shared" si="17"/>
        <v>0</v>
      </c>
    </row>
    <row r="18" spans="2:27" s="22" customFormat="1" ht="17.25" customHeight="1">
      <c r="B18" s="377">
        <v>9781857918885</v>
      </c>
      <c r="C18" s="70" t="s">
        <v>739</v>
      </c>
      <c r="D18" s="44" t="s">
        <v>1757</v>
      </c>
      <c r="E18" s="58" t="s">
        <v>25</v>
      </c>
      <c r="F18" s="59" t="s">
        <v>91</v>
      </c>
      <c r="G18" s="60" t="s">
        <v>740</v>
      </c>
      <c r="H18" s="463"/>
      <c r="I18" s="223">
        <v>8.5</v>
      </c>
      <c r="J18" s="216"/>
      <c r="K18" s="195">
        <f t="shared" si="0"/>
        <v>8.5</v>
      </c>
      <c r="L18" s="226">
        <f t="shared" si="1"/>
        <v>0</v>
      </c>
      <c r="M18" s="294">
        <v>0</v>
      </c>
      <c r="N18" s="251">
        <f t="shared" si="2"/>
        <v>0</v>
      </c>
      <c r="O18" s="295"/>
      <c r="Q18" s="653"/>
      <c r="R18" s="667">
        <f t="shared" si="14"/>
        <v>0</v>
      </c>
      <c r="S18" s="12"/>
      <c r="T18" s="653"/>
      <c r="U18" s="667">
        <f t="shared" si="15"/>
        <v>0</v>
      </c>
      <c r="V18" s="12"/>
      <c r="W18" s="653"/>
      <c r="X18" s="667">
        <f t="shared" si="16"/>
        <v>0</v>
      </c>
      <c r="Y18" s="329"/>
      <c r="Z18" s="653"/>
      <c r="AA18" s="667">
        <f t="shared" si="17"/>
        <v>0</v>
      </c>
    </row>
    <row r="19" spans="2:27" s="22" customFormat="1" ht="17.25" customHeight="1">
      <c r="B19" s="377">
        <v>9781857917550</v>
      </c>
      <c r="C19" s="69" t="s">
        <v>105</v>
      </c>
      <c r="D19" s="44" t="s">
        <v>1757</v>
      </c>
      <c r="E19" s="58" t="s">
        <v>25</v>
      </c>
      <c r="F19" s="61" t="s">
        <v>91</v>
      </c>
      <c r="G19" s="60" t="s">
        <v>106</v>
      </c>
      <c r="H19" s="463"/>
      <c r="I19" s="223">
        <v>7.5</v>
      </c>
      <c r="J19" s="216"/>
      <c r="K19" s="195">
        <f t="shared" si="0"/>
        <v>7.5</v>
      </c>
      <c r="L19" s="226">
        <f t="shared" si="1"/>
        <v>0</v>
      </c>
      <c r="M19" s="294">
        <v>0</v>
      </c>
      <c r="N19" s="251">
        <f t="shared" si="2"/>
        <v>0</v>
      </c>
      <c r="O19" s="295"/>
      <c r="Q19" s="653"/>
      <c r="R19" s="667">
        <f t="shared" si="14"/>
        <v>0</v>
      </c>
      <c r="S19" s="12"/>
      <c r="T19" s="653"/>
      <c r="U19" s="667">
        <f t="shared" si="15"/>
        <v>0</v>
      </c>
      <c r="V19" s="12"/>
      <c r="W19" s="653"/>
      <c r="X19" s="667">
        <f t="shared" si="16"/>
        <v>0</v>
      </c>
      <c r="Y19" s="329"/>
      <c r="Z19" s="653"/>
      <c r="AA19" s="667">
        <f t="shared" si="17"/>
        <v>0</v>
      </c>
    </row>
    <row r="20" spans="2:27" s="22" customFormat="1" ht="17.25" customHeight="1">
      <c r="B20" s="200">
        <v>9780714426914</v>
      </c>
      <c r="C20" s="81" t="s">
        <v>797</v>
      </c>
      <c r="D20" s="44" t="s">
        <v>1757</v>
      </c>
      <c r="E20" s="80" t="s">
        <v>17</v>
      </c>
      <c r="F20" s="79" t="s">
        <v>18</v>
      </c>
      <c r="G20" s="366">
        <v>26914</v>
      </c>
      <c r="H20" s="463"/>
      <c r="I20" s="222">
        <v>24.55</v>
      </c>
      <c r="J20" s="216"/>
      <c r="K20" s="195">
        <f t="shared" si="0"/>
        <v>24.55</v>
      </c>
      <c r="L20" s="226">
        <f t="shared" si="1"/>
        <v>0</v>
      </c>
      <c r="M20" s="218">
        <v>0</v>
      </c>
      <c r="N20" s="251">
        <f t="shared" si="2"/>
        <v>0</v>
      </c>
      <c r="O20" s="295"/>
      <c r="Q20" s="653"/>
      <c r="R20" s="667">
        <f t="shared" si="14"/>
        <v>0</v>
      </c>
      <c r="S20" s="12"/>
      <c r="T20" s="653"/>
      <c r="U20" s="667">
        <f t="shared" si="15"/>
        <v>0</v>
      </c>
      <c r="V20" s="12"/>
      <c r="W20" s="653"/>
      <c r="X20" s="667">
        <f t="shared" si="16"/>
        <v>0</v>
      </c>
      <c r="Y20" s="329"/>
      <c r="Z20" s="653"/>
      <c r="AA20" s="667">
        <f t="shared" si="17"/>
        <v>0</v>
      </c>
    </row>
    <row r="21" spans="2:27" s="22" customFormat="1" ht="17.25" customHeight="1">
      <c r="B21" s="117">
        <v>9780714418049</v>
      </c>
      <c r="C21" s="81" t="s">
        <v>798</v>
      </c>
      <c r="D21" s="44" t="s">
        <v>1757</v>
      </c>
      <c r="E21" s="80" t="s">
        <v>17</v>
      </c>
      <c r="F21" s="79" t="s">
        <v>18</v>
      </c>
      <c r="G21" s="366">
        <v>18049</v>
      </c>
      <c r="H21" s="463"/>
      <c r="I21" s="222">
        <v>38.950000000000003</v>
      </c>
      <c r="J21" s="216"/>
      <c r="K21" s="195">
        <f t="shared" si="0"/>
        <v>38.950000000000003</v>
      </c>
      <c r="L21" s="226">
        <f t="shared" si="1"/>
        <v>0</v>
      </c>
      <c r="M21" s="218">
        <v>0</v>
      </c>
      <c r="N21" s="251">
        <f t="shared" si="2"/>
        <v>0</v>
      </c>
      <c r="O21" s="295"/>
      <c r="Q21" s="653"/>
      <c r="R21" s="667">
        <f t="shared" si="14"/>
        <v>0</v>
      </c>
      <c r="S21" s="12"/>
      <c r="T21" s="653"/>
      <c r="U21" s="667">
        <f t="shared" si="15"/>
        <v>0</v>
      </c>
      <c r="V21" s="12"/>
      <c r="W21" s="653"/>
      <c r="X21" s="667">
        <f t="shared" si="16"/>
        <v>0</v>
      </c>
      <c r="Y21" s="329"/>
      <c r="Z21" s="653"/>
      <c r="AA21" s="667">
        <f t="shared" si="17"/>
        <v>0</v>
      </c>
    </row>
    <row r="22" spans="2:27" s="22" customFormat="1" ht="17.25" customHeight="1">
      <c r="B22" s="117">
        <v>9780714418018</v>
      </c>
      <c r="C22" s="81" t="s">
        <v>799</v>
      </c>
      <c r="D22" s="44" t="s">
        <v>1757</v>
      </c>
      <c r="E22" s="80" t="s">
        <v>17</v>
      </c>
      <c r="F22" s="79" t="s">
        <v>18</v>
      </c>
      <c r="G22" s="366">
        <v>18018</v>
      </c>
      <c r="H22" s="463"/>
      <c r="I22" s="222">
        <v>38.950000000000003</v>
      </c>
      <c r="J22" s="216"/>
      <c r="K22" s="195">
        <f t="shared" si="0"/>
        <v>38.950000000000003</v>
      </c>
      <c r="L22" s="226">
        <f t="shared" si="1"/>
        <v>0</v>
      </c>
      <c r="M22" s="218">
        <v>0</v>
      </c>
      <c r="N22" s="251">
        <f t="shared" si="2"/>
        <v>0</v>
      </c>
      <c r="O22" s="295"/>
      <c r="Q22" s="653"/>
      <c r="R22" s="667">
        <f t="shared" si="14"/>
        <v>0</v>
      </c>
      <c r="S22" s="12"/>
      <c r="T22" s="653"/>
      <c r="U22" s="667">
        <f t="shared" si="15"/>
        <v>0</v>
      </c>
      <c r="V22" s="12"/>
      <c r="W22" s="653"/>
      <c r="X22" s="667">
        <f t="shared" si="16"/>
        <v>0</v>
      </c>
      <c r="Y22" s="329"/>
      <c r="Z22" s="653"/>
      <c r="AA22" s="667">
        <f t="shared" si="17"/>
        <v>0</v>
      </c>
    </row>
    <row r="23" spans="2:27" s="22" customFormat="1" ht="17.25" customHeight="1">
      <c r="B23" s="200">
        <v>9780714420196</v>
      </c>
      <c r="C23" s="81" t="s">
        <v>800</v>
      </c>
      <c r="D23" s="44" t="s">
        <v>1757</v>
      </c>
      <c r="E23" s="80" t="s">
        <v>17</v>
      </c>
      <c r="F23" s="79" t="s">
        <v>18</v>
      </c>
      <c r="G23" s="366">
        <v>20196</v>
      </c>
      <c r="H23" s="463"/>
      <c r="I23" s="222">
        <v>40.1</v>
      </c>
      <c r="J23" s="216"/>
      <c r="K23" s="195">
        <f t="shared" si="0"/>
        <v>40.1</v>
      </c>
      <c r="L23" s="226">
        <f t="shared" si="1"/>
        <v>0</v>
      </c>
      <c r="M23" s="218">
        <v>0</v>
      </c>
      <c r="N23" s="251">
        <f t="shared" si="2"/>
        <v>0</v>
      </c>
      <c r="O23" s="295"/>
      <c r="Q23" s="653"/>
      <c r="R23" s="667">
        <f t="shared" si="14"/>
        <v>0</v>
      </c>
      <c r="S23" s="12"/>
      <c r="T23" s="653"/>
      <c r="U23" s="667">
        <f t="shared" si="15"/>
        <v>0</v>
      </c>
      <c r="V23" s="12"/>
      <c r="W23" s="653"/>
      <c r="X23" s="667">
        <f t="shared" si="16"/>
        <v>0</v>
      </c>
      <c r="Y23" s="329"/>
      <c r="Z23" s="653"/>
      <c r="AA23" s="667">
        <f t="shared" si="17"/>
        <v>0</v>
      </c>
    </row>
    <row r="24" spans="2:27" s="22" customFormat="1" ht="17.25" customHeight="1">
      <c r="B24" s="708" t="s">
        <v>2562</v>
      </c>
      <c r="C24" s="81" t="s">
        <v>2563</v>
      </c>
      <c r="D24" s="44" t="s">
        <v>1757</v>
      </c>
      <c r="E24" s="80" t="s">
        <v>17</v>
      </c>
      <c r="F24" s="79" t="s">
        <v>18</v>
      </c>
      <c r="G24" s="366">
        <v>20035</v>
      </c>
      <c r="H24" s="463"/>
      <c r="I24" s="222">
        <v>30.85</v>
      </c>
      <c r="J24" s="216"/>
      <c r="K24" s="195">
        <f t="shared" si="0"/>
        <v>30.85</v>
      </c>
      <c r="L24" s="226">
        <f t="shared" si="1"/>
        <v>0</v>
      </c>
      <c r="M24" s="218">
        <v>0</v>
      </c>
      <c r="N24" s="251">
        <f t="shared" si="2"/>
        <v>0</v>
      </c>
      <c r="O24" s="295"/>
      <c r="Q24" s="653"/>
      <c r="R24" s="667">
        <f t="shared" si="14"/>
        <v>0</v>
      </c>
      <c r="S24" s="12"/>
      <c r="T24" s="653"/>
      <c r="U24" s="667">
        <f t="shared" si="15"/>
        <v>0</v>
      </c>
      <c r="V24" s="12"/>
      <c r="W24" s="653"/>
      <c r="X24" s="667">
        <f t="shared" si="16"/>
        <v>0</v>
      </c>
      <c r="Y24" s="329"/>
      <c r="Z24" s="653"/>
      <c r="AA24" s="667">
        <f t="shared" si="17"/>
        <v>0</v>
      </c>
    </row>
    <row r="25" spans="2:27" s="22" customFormat="1" ht="17.25" customHeight="1">
      <c r="B25" s="708">
        <v>9780714416199</v>
      </c>
      <c r="C25" s="81" t="s">
        <v>731</v>
      </c>
      <c r="D25" s="44" t="s">
        <v>1757</v>
      </c>
      <c r="E25" s="78" t="s">
        <v>120</v>
      </c>
      <c r="F25" s="79" t="s">
        <v>18</v>
      </c>
      <c r="G25" s="366">
        <v>16199</v>
      </c>
      <c r="H25" s="463"/>
      <c r="I25" s="222">
        <v>10.9</v>
      </c>
      <c r="J25" s="216"/>
      <c r="K25" s="195">
        <f t="shared" si="0"/>
        <v>10.9</v>
      </c>
      <c r="L25" s="226">
        <f t="shared" si="1"/>
        <v>0</v>
      </c>
      <c r="M25" s="218">
        <v>0</v>
      </c>
      <c r="N25" s="251">
        <f t="shared" si="2"/>
        <v>0</v>
      </c>
      <c r="O25" s="295"/>
      <c r="Q25" s="653"/>
      <c r="R25" s="667">
        <f t="shared" si="14"/>
        <v>0</v>
      </c>
      <c r="S25" s="12"/>
      <c r="T25" s="653"/>
      <c r="U25" s="667">
        <f t="shared" si="15"/>
        <v>0</v>
      </c>
      <c r="V25" s="12"/>
      <c r="W25" s="653"/>
      <c r="X25" s="667">
        <f t="shared" si="16"/>
        <v>0</v>
      </c>
      <c r="Y25" s="329"/>
      <c r="Z25" s="653"/>
      <c r="AA25" s="667">
        <f t="shared" si="17"/>
        <v>0</v>
      </c>
    </row>
    <row r="26" spans="2:27" s="28" customFormat="1" ht="17.25" customHeight="1" outlineLevel="1">
      <c r="B26" s="708">
        <v>9780714412122</v>
      </c>
      <c r="C26" s="81" t="s">
        <v>801</v>
      </c>
      <c r="D26" s="44" t="s">
        <v>1757</v>
      </c>
      <c r="E26" s="78" t="s">
        <v>120</v>
      </c>
      <c r="F26" s="79" t="s">
        <v>18</v>
      </c>
      <c r="G26" s="366">
        <v>12122</v>
      </c>
      <c r="H26" s="463"/>
      <c r="I26" s="222">
        <v>24.7</v>
      </c>
      <c r="J26" s="216"/>
      <c r="K26" s="195">
        <f t="shared" si="0"/>
        <v>24.7</v>
      </c>
      <c r="L26" s="226">
        <f t="shared" si="1"/>
        <v>0</v>
      </c>
      <c r="M26" s="218">
        <v>0</v>
      </c>
      <c r="N26" s="251">
        <f t="shared" si="2"/>
        <v>0</v>
      </c>
      <c r="O26" s="295"/>
      <c r="Q26" s="653"/>
      <c r="R26" s="667">
        <f t="shared" si="14"/>
        <v>0</v>
      </c>
      <c r="S26" s="12"/>
      <c r="T26" s="653"/>
      <c r="U26" s="667">
        <f t="shared" si="15"/>
        <v>0</v>
      </c>
      <c r="V26" s="12"/>
      <c r="W26" s="653"/>
      <c r="X26" s="667">
        <f t="shared" si="16"/>
        <v>0</v>
      </c>
      <c r="Y26" s="329"/>
      <c r="Z26" s="653"/>
      <c r="AA26" s="667">
        <f t="shared" si="17"/>
        <v>0</v>
      </c>
    </row>
    <row r="27" spans="2:27" s="28" customFormat="1" ht="17.25" customHeight="1" outlineLevel="1">
      <c r="B27" s="708" t="s">
        <v>2564</v>
      </c>
      <c r="C27" s="81" t="s">
        <v>802</v>
      </c>
      <c r="D27" s="44" t="s">
        <v>1757</v>
      </c>
      <c r="E27" s="78" t="s">
        <v>120</v>
      </c>
      <c r="F27" s="79" t="s">
        <v>18</v>
      </c>
      <c r="G27" s="366">
        <v>13976</v>
      </c>
      <c r="H27" s="463"/>
      <c r="I27" s="222">
        <v>17</v>
      </c>
      <c r="J27" s="216"/>
      <c r="K27" s="195">
        <f t="shared" si="0"/>
        <v>17</v>
      </c>
      <c r="L27" s="226">
        <f t="shared" si="1"/>
        <v>0</v>
      </c>
      <c r="M27" s="218">
        <v>0</v>
      </c>
      <c r="N27" s="251">
        <f t="shared" si="2"/>
        <v>0</v>
      </c>
      <c r="O27" s="295"/>
      <c r="Q27" s="653"/>
      <c r="R27" s="667">
        <f t="shared" si="14"/>
        <v>0</v>
      </c>
      <c r="S27" s="12"/>
      <c r="T27" s="653"/>
      <c r="U27" s="667">
        <f t="shared" si="15"/>
        <v>0</v>
      </c>
      <c r="V27" s="12"/>
      <c r="W27" s="653"/>
      <c r="X27" s="667">
        <f t="shared" si="16"/>
        <v>0</v>
      </c>
      <c r="Y27" s="329"/>
      <c r="Z27" s="653"/>
      <c r="AA27" s="667">
        <f t="shared" si="17"/>
        <v>0</v>
      </c>
    </row>
    <row r="28" spans="2:27" s="28" customFormat="1" ht="17.25" customHeight="1" outlineLevel="1">
      <c r="B28" s="88">
        <v>9780861675340</v>
      </c>
      <c r="C28" s="90" t="s">
        <v>758</v>
      </c>
      <c r="D28" s="44" t="s">
        <v>1757</v>
      </c>
      <c r="E28" s="91" t="s">
        <v>120</v>
      </c>
      <c r="F28" s="92" t="s">
        <v>54</v>
      </c>
      <c r="G28" s="92" t="s">
        <v>759</v>
      </c>
      <c r="H28" s="463"/>
      <c r="I28" s="222">
        <v>7.5</v>
      </c>
      <c r="J28" s="216"/>
      <c r="K28" s="195">
        <f t="shared" si="0"/>
        <v>7.5</v>
      </c>
      <c r="L28" s="226">
        <f t="shared" si="1"/>
        <v>0</v>
      </c>
      <c r="M28" s="218">
        <v>0</v>
      </c>
      <c r="N28" s="251">
        <f t="shared" si="2"/>
        <v>0</v>
      </c>
      <c r="O28" s="295"/>
      <c r="Q28" s="653"/>
      <c r="R28" s="667">
        <f t="shared" si="14"/>
        <v>0</v>
      </c>
      <c r="S28" s="12"/>
      <c r="T28" s="653"/>
      <c r="U28" s="667">
        <f t="shared" si="15"/>
        <v>0</v>
      </c>
      <c r="V28" s="12"/>
      <c r="W28" s="653"/>
      <c r="X28" s="667">
        <f t="shared" si="16"/>
        <v>0</v>
      </c>
      <c r="Y28" s="329"/>
      <c r="Z28" s="653"/>
      <c r="AA28" s="667">
        <f t="shared" si="17"/>
        <v>0</v>
      </c>
    </row>
    <row r="29" spans="2:27" s="28" customFormat="1" ht="17.25" customHeight="1" outlineLevel="1">
      <c r="B29" s="88">
        <v>9780861678525</v>
      </c>
      <c r="C29" s="90" t="s">
        <v>2170</v>
      </c>
      <c r="D29" s="44" t="s">
        <v>1757</v>
      </c>
      <c r="E29" s="91" t="s">
        <v>120</v>
      </c>
      <c r="F29" s="92" t="s">
        <v>54</v>
      </c>
      <c r="G29" s="92" t="s">
        <v>760</v>
      </c>
      <c r="H29" s="463"/>
      <c r="I29" s="701">
        <v>0</v>
      </c>
      <c r="J29" s="216"/>
      <c r="K29" s="195">
        <f t="shared" si="0"/>
        <v>0</v>
      </c>
      <c r="L29" s="226">
        <f t="shared" si="1"/>
        <v>0</v>
      </c>
      <c r="M29" s="218">
        <v>0</v>
      </c>
      <c r="N29" s="251">
        <f t="shared" si="2"/>
        <v>0</v>
      </c>
      <c r="O29" s="295"/>
      <c r="Q29" s="653"/>
      <c r="R29" s="667">
        <f t="shared" si="14"/>
        <v>0</v>
      </c>
      <c r="S29" s="12"/>
      <c r="T29" s="653"/>
      <c r="U29" s="667">
        <f t="shared" si="15"/>
        <v>0</v>
      </c>
      <c r="V29" s="12"/>
      <c r="W29" s="653"/>
      <c r="X29" s="667">
        <f t="shared" si="16"/>
        <v>0</v>
      </c>
      <c r="Y29" s="329"/>
      <c r="Z29" s="653"/>
      <c r="AA29" s="667">
        <f t="shared" si="17"/>
        <v>0</v>
      </c>
    </row>
    <row r="30" spans="2:27" s="28" customFormat="1" ht="17.25" customHeight="1" outlineLevel="1">
      <c r="B30" s="88">
        <v>9780861678518</v>
      </c>
      <c r="C30" s="90" t="s">
        <v>2171</v>
      </c>
      <c r="D30" s="44" t="s">
        <v>1757</v>
      </c>
      <c r="E30" s="91" t="s">
        <v>120</v>
      </c>
      <c r="F30" s="92" t="s">
        <v>54</v>
      </c>
      <c r="G30" s="92" t="s">
        <v>761</v>
      </c>
      <c r="H30" s="463"/>
      <c r="I30" s="701">
        <v>0</v>
      </c>
      <c r="J30" s="216"/>
      <c r="K30" s="195">
        <f t="shared" si="0"/>
        <v>0</v>
      </c>
      <c r="L30" s="226">
        <f t="shared" si="1"/>
        <v>0</v>
      </c>
      <c r="M30" s="218">
        <v>0</v>
      </c>
      <c r="N30" s="251">
        <f t="shared" si="2"/>
        <v>0</v>
      </c>
      <c r="O30" s="295"/>
      <c r="Q30" s="653"/>
      <c r="R30" s="667">
        <f t="shared" si="14"/>
        <v>0</v>
      </c>
      <c r="S30" s="12"/>
      <c r="T30" s="653"/>
      <c r="U30" s="667">
        <f t="shared" si="15"/>
        <v>0</v>
      </c>
      <c r="V30" s="12"/>
      <c r="W30" s="653"/>
      <c r="X30" s="667">
        <f t="shared" si="16"/>
        <v>0</v>
      </c>
      <c r="Y30" s="329"/>
      <c r="Z30" s="653"/>
      <c r="AA30" s="667">
        <f t="shared" si="17"/>
        <v>0</v>
      </c>
    </row>
    <row r="31" spans="2:27" s="28" customFormat="1" ht="17.25" customHeight="1" outlineLevel="1">
      <c r="B31" s="89">
        <v>9781802301946</v>
      </c>
      <c r="C31" s="553" t="s">
        <v>1744</v>
      </c>
      <c r="D31" s="44" t="s">
        <v>1757</v>
      </c>
      <c r="E31" s="91" t="s">
        <v>616</v>
      </c>
      <c r="F31" s="92" t="s">
        <v>54</v>
      </c>
      <c r="G31" s="92" t="s">
        <v>762</v>
      </c>
      <c r="H31" s="463"/>
      <c r="I31" s="222">
        <v>39.950000000000003</v>
      </c>
      <c r="J31" s="216"/>
      <c r="K31" s="195">
        <f t="shared" si="0"/>
        <v>39.950000000000003</v>
      </c>
      <c r="L31" s="226">
        <f t="shared" si="1"/>
        <v>0</v>
      </c>
      <c r="M31" s="218">
        <v>0</v>
      </c>
      <c r="N31" s="251">
        <f t="shared" si="2"/>
        <v>0</v>
      </c>
      <c r="O31" s="295"/>
      <c r="Q31" s="653"/>
      <c r="R31" s="667">
        <f t="shared" si="14"/>
        <v>0</v>
      </c>
      <c r="S31" s="12"/>
      <c r="T31" s="653"/>
      <c r="U31" s="667">
        <f t="shared" si="15"/>
        <v>0</v>
      </c>
      <c r="V31" s="12"/>
      <c r="W31" s="653"/>
      <c r="X31" s="667">
        <f t="shared" si="16"/>
        <v>0</v>
      </c>
      <c r="Y31" s="329"/>
      <c r="Z31" s="653"/>
      <c r="AA31" s="667">
        <f t="shared" si="17"/>
        <v>0</v>
      </c>
    </row>
    <row r="32" spans="2:27" s="28" customFormat="1" ht="17.25" customHeight="1" outlineLevel="1">
      <c r="B32" s="89">
        <v>9781802301960</v>
      </c>
      <c r="C32" s="90" t="s">
        <v>1745</v>
      </c>
      <c r="D32" s="44" t="s">
        <v>1757</v>
      </c>
      <c r="E32" s="91" t="s">
        <v>616</v>
      </c>
      <c r="F32" s="92" t="s">
        <v>54</v>
      </c>
      <c r="G32" s="92" t="s">
        <v>763</v>
      </c>
      <c r="H32" s="463"/>
      <c r="I32" s="222">
        <v>39.950000000000003</v>
      </c>
      <c r="J32" s="216"/>
      <c r="K32" s="195">
        <f t="shared" si="0"/>
        <v>39.950000000000003</v>
      </c>
      <c r="L32" s="226">
        <f t="shared" si="1"/>
        <v>0</v>
      </c>
      <c r="M32" s="218">
        <v>0</v>
      </c>
      <c r="N32" s="251">
        <f t="shared" si="2"/>
        <v>0</v>
      </c>
      <c r="O32" s="295"/>
      <c r="Q32" s="653"/>
      <c r="R32" s="667">
        <f t="shared" si="14"/>
        <v>0</v>
      </c>
      <c r="S32" s="12"/>
      <c r="T32" s="653"/>
      <c r="U32" s="667">
        <f t="shared" si="15"/>
        <v>0</v>
      </c>
      <c r="V32" s="12"/>
      <c r="W32" s="653"/>
      <c r="X32" s="667">
        <f t="shared" si="16"/>
        <v>0</v>
      </c>
      <c r="Y32" s="329"/>
      <c r="Z32" s="653"/>
      <c r="AA32" s="667">
        <f t="shared" si="17"/>
        <v>0</v>
      </c>
    </row>
    <row r="33" spans="2:27" s="28" customFormat="1" ht="17.25" customHeight="1" outlineLevel="1">
      <c r="B33" s="88"/>
      <c r="C33" s="90" t="s">
        <v>764</v>
      </c>
      <c r="D33" s="44" t="s">
        <v>1757</v>
      </c>
      <c r="E33" s="91" t="s">
        <v>120</v>
      </c>
      <c r="F33" s="92" t="s">
        <v>54</v>
      </c>
      <c r="G33" s="92"/>
      <c r="H33" s="463"/>
      <c r="I33" s="222">
        <v>3.5</v>
      </c>
      <c r="J33" s="216"/>
      <c r="K33" s="195">
        <f t="shared" si="0"/>
        <v>3.5</v>
      </c>
      <c r="L33" s="226">
        <f t="shared" si="1"/>
        <v>0</v>
      </c>
      <c r="M33" s="218">
        <v>0</v>
      </c>
      <c r="N33" s="251">
        <f t="shared" si="2"/>
        <v>0</v>
      </c>
      <c r="O33" s="295"/>
      <c r="Q33" s="653"/>
      <c r="R33" s="667">
        <f t="shared" si="14"/>
        <v>0</v>
      </c>
      <c r="S33" s="12"/>
      <c r="T33" s="653"/>
      <c r="U33" s="667">
        <f t="shared" si="15"/>
        <v>0</v>
      </c>
      <c r="V33" s="12"/>
      <c r="W33" s="653"/>
      <c r="X33" s="667">
        <f t="shared" si="16"/>
        <v>0</v>
      </c>
      <c r="Y33" s="329"/>
      <c r="Z33" s="653"/>
      <c r="AA33" s="667">
        <f t="shared" si="17"/>
        <v>0</v>
      </c>
    </row>
    <row r="34" spans="2:27" s="28" customFormat="1" ht="17.25" customHeight="1" outlineLevel="1">
      <c r="B34" s="88"/>
      <c r="C34" s="90" t="s">
        <v>2172</v>
      </c>
      <c r="D34" s="44" t="s">
        <v>1757</v>
      </c>
      <c r="E34" s="91" t="s">
        <v>120</v>
      </c>
      <c r="F34" s="92" t="s">
        <v>54</v>
      </c>
      <c r="G34" s="92"/>
      <c r="H34" s="463"/>
      <c r="I34" s="222">
        <v>3.5</v>
      </c>
      <c r="J34" s="216"/>
      <c r="K34" s="195">
        <f t="shared" si="0"/>
        <v>3.5</v>
      </c>
      <c r="L34" s="226">
        <f t="shared" si="1"/>
        <v>0</v>
      </c>
      <c r="M34" s="218">
        <v>0</v>
      </c>
      <c r="N34" s="251">
        <f t="shared" si="2"/>
        <v>0</v>
      </c>
      <c r="O34" s="295"/>
      <c r="Q34" s="653"/>
      <c r="R34" s="667">
        <f t="shared" si="14"/>
        <v>0</v>
      </c>
      <c r="S34" s="12"/>
      <c r="T34" s="653"/>
      <c r="U34" s="667">
        <f t="shared" si="15"/>
        <v>0</v>
      </c>
      <c r="V34" s="12"/>
      <c r="W34" s="653"/>
      <c r="X34" s="667">
        <f t="shared" si="16"/>
        <v>0</v>
      </c>
      <c r="Y34" s="329"/>
      <c r="Z34" s="653"/>
      <c r="AA34" s="667">
        <f t="shared" si="17"/>
        <v>0</v>
      </c>
    </row>
    <row r="35" spans="2:27" s="28" customFormat="1" ht="17.25" customHeight="1" outlineLevel="1">
      <c r="B35" s="88">
        <v>9781845364137</v>
      </c>
      <c r="C35" s="90" t="s">
        <v>765</v>
      </c>
      <c r="D35" s="44" t="s">
        <v>1757</v>
      </c>
      <c r="E35" s="91" t="s">
        <v>616</v>
      </c>
      <c r="F35" s="92" t="s">
        <v>54</v>
      </c>
      <c r="G35" s="92" t="s">
        <v>766</v>
      </c>
      <c r="H35" s="463"/>
      <c r="I35" s="222">
        <v>27.95</v>
      </c>
      <c r="J35" s="216"/>
      <c r="K35" s="195">
        <f t="shared" si="0"/>
        <v>27.95</v>
      </c>
      <c r="L35" s="226">
        <f t="shared" si="1"/>
        <v>0</v>
      </c>
      <c r="M35" s="218">
        <v>0</v>
      </c>
      <c r="N35" s="251">
        <f t="shared" si="2"/>
        <v>0</v>
      </c>
      <c r="O35" s="295"/>
      <c r="Q35" s="653"/>
      <c r="R35" s="667">
        <f t="shared" si="14"/>
        <v>0</v>
      </c>
      <c r="S35" s="12"/>
      <c r="T35" s="653"/>
      <c r="U35" s="667">
        <f t="shared" si="15"/>
        <v>0</v>
      </c>
      <c r="V35" s="12"/>
      <c r="W35" s="653"/>
      <c r="X35" s="667">
        <f t="shared" si="16"/>
        <v>0</v>
      </c>
      <c r="Y35" s="329"/>
      <c r="Z35" s="653"/>
      <c r="AA35" s="667">
        <f t="shared" si="17"/>
        <v>0</v>
      </c>
    </row>
    <row r="36" spans="2:27" s="28" customFormat="1" ht="17.25" customHeight="1" outlineLevel="1">
      <c r="B36" s="88">
        <v>9781845364120</v>
      </c>
      <c r="C36" s="90" t="s">
        <v>767</v>
      </c>
      <c r="D36" s="44" t="s">
        <v>1757</v>
      </c>
      <c r="E36" s="91" t="s">
        <v>616</v>
      </c>
      <c r="F36" s="92" t="s">
        <v>54</v>
      </c>
      <c r="G36" s="92" t="s">
        <v>768</v>
      </c>
      <c r="H36" s="463"/>
      <c r="I36" s="222">
        <v>27.95</v>
      </c>
      <c r="J36" s="216"/>
      <c r="K36" s="195">
        <f t="shared" si="0"/>
        <v>27.95</v>
      </c>
      <c r="L36" s="226">
        <f t="shared" si="1"/>
        <v>0</v>
      </c>
      <c r="M36" s="218">
        <v>0</v>
      </c>
      <c r="N36" s="251">
        <f t="shared" si="2"/>
        <v>0</v>
      </c>
      <c r="O36" s="295"/>
      <c r="Q36" s="653"/>
      <c r="R36" s="667">
        <f t="shared" si="14"/>
        <v>0</v>
      </c>
      <c r="S36" s="12"/>
      <c r="T36" s="653"/>
      <c r="U36" s="667">
        <f t="shared" si="15"/>
        <v>0</v>
      </c>
      <c r="V36" s="12"/>
      <c r="W36" s="653"/>
      <c r="X36" s="667">
        <f t="shared" si="16"/>
        <v>0</v>
      </c>
      <c r="Y36" s="329"/>
      <c r="Z36" s="653"/>
      <c r="AA36" s="667">
        <f t="shared" si="17"/>
        <v>0</v>
      </c>
    </row>
    <row r="37" spans="2:27" s="28" customFormat="1" ht="17.25" customHeight="1" outlineLevel="1">
      <c r="B37" s="88">
        <v>9781845361402</v>
      </c>
      <c r="C37" s="90" t="s">
        <v>769</v>
      </c>
      <c r="D37" s="44" t="s">
        <v>1757</v>
      </c>
      <c r="E37" s="91" t="s">
        <v>120</v>
      </c>
      <c r="F37" s="92" t="s">
        <v>54</v>
      </c>
      <c r="G37" s="92" t="s">
        <v>770</v>
      </c>
      <c r="H37" s="463"/>
      <c r="I37" s="222">
        <v>11.95</v>
      </c>
      <c r="J37" s="216"/>
      <c r="K37" s="195">
        <f t="shared" si="0"/>
        <v>11.95</v>
      </c>
      <c r="L37" s="226">
        <f t="shared" si="1"/>
        <v>0</v>
      </c>
      <c r="M37" s="218">
        <v>0</v>
      </c>
      <c r="N37" s="251">
        <f t="shared" si="2"/>
        <v>0</v>
      </c>
      <c r="O37" s="295"/>
      <c r="Q37" s="653"/>
      <c r="R37" s="667">
        <f t="shared" si="14"/>
        <v>0</v>
      </c>
      <c r="S37" s="12"/>
      <c r="T37" s="653"/>
      <c r="U37" s="667">
        <f t="shared" si="15"/>
        <v>0</v>
      </c>
      <c r="V37" s="12"/>
      <c r="W37" s="653"/>
      <c r="X37" s="667">
        <f t="shared" si="16"/>
        <v>0</v>
      </c>
      <c r="Y37" s="329"/>
      <c r="Z37" s="653"/>
      <c r="AA37" s="667">
        <f t="shared" si="17"/>
        <v>0</v>
      </c>
    </row>
    <row r="38" spans="2:27" s="28" customFormat="1" ht="17.25" customHeight="1" outlineLevel="1">
      <c r="B38" s="88">
        <v>9781845360504</v>
      </c>
      <c r="C38" s="90" t="s">
        <v>771</v>
      </c>
      <c r="D38" s="44" t="s">
        <v>1757</v>
      </c>
      <c r="E38" s="91" t="s">
        <v>120</v>
      </c>
      <c r="F38" s="92" t="s">
        <v>54</v>
      </c>
      <c r="G38" s="92" t="s">
        <v>59</v>
      </c>
      <c r="H38" s="463"/>
      <c r="I38" s="222">
        <v>13.95</v>
      </c>
      <c r="J38" s="216"/>
      <c r="K38" s="195">
        <f t="shared" si="0"/>
        <v>13.95</v>
      </c>
      <c r="L38" s="226">
        <f t="shared" si="1"/>
        <v>0</v>
      </c>
      <c r="M38" s="218">
        <v>0</v>
      </c>
      <c r="N38" s="251">
        <f t="shared" si="2"/>
        <v>0</v>
      </c>
      <c r="O38" s="295"/>
      <c r="Q38" s="653"/>
      <c r="R38" s="667">
        <f t="shared" si="14"/>
        <v>0</v>
      </c>
      <c r="S38" s="12"/>
      <c r="T38" s="653"/>
      <c r="U38" s="667">
        <f t="shared" si="15"/>
        <v>0</v>
      </c>
      <c r="V38" s="12"/>
      <c r="W38" s="653"/>
      <c r="X38" s="667">
        <f t="shared" si="16"/>
        <v>0</v>
      </c>
      <c r="Y38" s="329"/>
      <c r="Z38" s="653"/>
      <c r="AA38" s="667">
        <f t="shared" si="17"/>
        <v>0</v>
      </c>
    </row>
    <row r="39" spans="2:27" s="28" customFormat="1" ht="17.25" customHeight="1" outlineLevel="1">
      <c r="B39" s="88">
        <v>9781845365271</v>
      </c>
      <c r="C39" s="90" t="s">
        <v>772</v>
      </c>
      <c r="D39" s="44" t="s">
        <v>1757</v>
      </c>
      <c r="E39" s="91" t="s">
        <v>120</v>
      </c>
      <c r="F39" s="92" t="s">
        <v>54</v>
      </c>
      <c r="G39" s="92" t="s">
        <v>60</v>
      </c>
      <c r="H39" s="463"/>
      <c r="I39" s="222">
        <v>13.95</v>
      </c>
      <c r="J39" s="216"/>
      <c r="K39" s="195">
        <f t="shared" si="0"/>
        <v>13.95</v>
      </c>
      <c r="L39" s="226">
        <f t="shared" si="1"/>
        <v>0</v>
      </c>
      <c r="M39" s="218">
        <v>0</v>
      </c>
      <c r="N39" s="251">
        <f t="shared" si="2"/>
        <v>0</v>
      </c>
      <c r="O39" s="295"/>
      <c r="Q39" s="653"/>
      <c r="R39" s="667">
        <f t="shared" si="14"/>
        <v>0</v>
      </c>
      <c r="S39" s="12"/>
      <c r="T39" s="653"/>
      <c r="U39" s="667">
        <f t="shared" si="15"/>
        <v>0</v>
      </c>
      <c r="V39" s="12"/>
      <c r="W39" s="653"/>
      <c r="X39" s="667">
        <f t="shared" si="16"/>
        <v>0</v>
      </c>
      <c r="Y39" s="329"/>
      <c r="Z39" s="653"/>
      <c r="AA39" s="667">
        <f t="shared" si="17"/>
        <v>0</v>
      </c>
    </row>
    <row r="40" spans="2:27" s="28" customFormat="1" ht="17.25" customHeight="1" outlineLevel="1">
      <c r="B40" s="88">
        <v>9781845361051</v>
      </c>
      <c r="C40" s="90" t="s">
        <v>773</v>
      </c>
      <c r="D40" s="44" t="s">
        <v>1757</v>
      </c>
      <c r="E40" s="91" t="s">
        <v>120</v>
      </c>
      <c r="F40" s="92" t="s">
        <v>54</v>
      </c>
      <c r="G40" s="92" t="s">
        <v>61</v>
      </c>
      <c r="H40" s="463"/>
      <c r="I40" s="222">
        <v>15.5</v>
      </c>
      <c r="J40" s="216"/>
      <c r="K40" s="195">
        <f t="shared" si="0"/>
        <v>15.5</v>
      </c>
      <c r="L40" s="226">
        <f t="shared" si="1"/>
        <v>0</v>
      </c>
      <c r="M40" s="218">
        <v>0</v>
      </c>
      <c r="N40" s="251">
        <f t="shared" si="2"/>
        <v>0</v>
      </c>
      <c r="O40" s="295"/>
      <c r="Q40" s="653"/>
      <c r="R40" s="667">
        <f t="shared" si="14"/>
        <v>0</v>
      </c>
      <c r="S40" s="12"/>
      <c r="T40" s="653"/>
      <c r="U40" s="667">
        <f t="shared" si="15"/>
        <v>0</v>
      </c>
      <c r="V40" s="12"/>
      <c r="W40" s="653"/>
      <c r="X40" s="667">
        <f t="shared" si="16"/>
        <v>0</v>
      </c>
      <c r="Y40" s="329"/>
      <c r="Z40" s="653"/>
      <c r="AA40" s="667">
        <f t="shared" si="17"/>
        <v>0</v>
      </c>
    </row>
    <row r="41" spans="2:27" s="28" customFormat="1" ht="17.25" customHeight="1" outlineLevel="1">
      <c r="B41" s="88">
        <v>9780861671601</v>
      </c>
      <c r="C41" s="90" t="s">
        <v>774</v>
      </c>
      <c r="D41" s="44" t="s">
        <v>1757</v>
      </c>
      <c r="E41" s="91" t="s">
        <v>120</v>
      </c>
      <c r="F41" s="92" t="s">
        <v>54</v>
      </c>
      <c r="G41" s="92" t="s">
        <v>58</v>
      </c>
      <c r="H41" s="463"/>
      <c r="I41" s="222">
        <v>7.5</v>
      </c>
      <c r="J41" s="216"/>
      <c r="K41" s="195">
        <f t="shared" si="0"/>
        <v>7.5</v>
      </c>
      <c r="L41" s="226">
        <f t="shared" si="1"/>
        <v>0</v>
      </c>
      <c r="M41" s="218">
        <v>0</v>
      </c>
      <c r="N41" s="251">
        <f t="shared" si="2"/>
        <v>0</v>
      </c>
      <c r="O41" s="295"/>
      <c r="Q41" s="653"/>
      <c r="R41" s="667">
        <f t="shared" si="14"/>
        <v>0</v>
      </c>
      <c r="S41" s="12"/>
      <c r="T41" s="653"/>
      <c r="U41" s="667">
        <f t="shared" si="15"/>
        <v>0</v>
      </c>
      <c r="V41" s="12"/>
      <c r="W41" s="653"/>
      <c r="X41" s="667">
        <f t="shared" si="16"/>
        <v>0</v>
      </c>
      <c r="Y41" s="329"/>
      <c r="Z41" s="653"/>
      <c r="AA41" s="667">
        <f t="shared" si="17"/>
        <v>0</v>
      </c>
    </row>
    <row r="42" spans="2:27" s="28" customFormat="1" ht="17.25" customHeight="1" outlineLevel="1">
      <c r="B42" s="88">
        <v>9781845364700</v>
      </c>
      <c r="C42" s="90" t="s">
        <v>119</v>
      </c>
      <c r="D42" s="44" t="s">
        <v>1757</v>
      </c>
      <c r="E42" s="91" t="s">
        <v>120</v>
      </c>
      <c r="F42" s="92" t="s">
        <v>54</v>
      </c>
      <c r="G42" s="92" t="s">
        <v>121</v>
      </c>
      <c r="H42" s="463"/>
      <c r="I42" s="222">
        <v>13.95</v>
      </c>
      <c r="J42" s="216"/>
      <c r="K42" s="195">
        <f t="shared" si="0"/>
        <v>13.95</v>
      </c>
      <c r="L42" s="226">
        <f t="shared" si="1"/>
        <v>0</v>
      </c>
      <c r="M42" s="218">
        <v>0</v>
      </c>
      <c r="N42" s="251">
        <f t="shared" si="2"/>
        <v>0</v>
      </c>
      <c r="O42" s="295"/>
      <c r="Q42" s="653"/>
      <c r="R42" s="667">
        <f t="shared" si="14"/>
        <v>0</v>
      </c>
      <c r="S42" s="12"/>
      <c r="T42" s="653"/>
      <c r="U42" s="667">
        <f t="shared" si="15"/>
        <v>0</v>
      </c>
      <c r="V42" s="12"/>
      <c r="W42" s="653"/>
      <c r="X42" s="667">
        <f t="shared" si="16"/>
        <v>0</v>
      </c>
      <c r="Y42" s="329"/>
      <c r="Z42" s="653"/>
      <c r="AA42" s="667">
        <f t="shared" si="17"/>
        <v>0</v>
      </c>
    </row>
    <row r="43" spans="2:27" s="28" customFormat="1" ht="17.25" customHeight="1" outlineLevel="1">
      <c r="B43" s="88">
        <v>9780861678709</v>
      </c>
      <c r="C43" s="90" t="s">
        <v>775</v>
      </c>
      <c r="D43" s="44" t="s">
        <v>1757</v>
      </c>
      <c r="E43" s="91" t="s">
        <v>120</v>
      </c>
      <c r="F43" s="92" t="s">
        <v>54</v>
      </c>
      <c r="G43" s="92" t="s">
        <v>118</v>
      </c>
      <c r="H43" s="463"/>
      <c r="I43" s="222">
        <v>1.5</v>
      </c>
      <c r="J43" s="216"/>
      <c r="K43" s="195">
        <f t="shared" si="0"/>
        <v>1.5</v>
      </c>
      <c r="L43" s="226">
        <f t="shared" si="1"/>
        <v>0</v>
      </c>
      <c r="M43" s="218">
        <v>0</v>
      </c>
      <c r="N43" s="251">
        <f t="shared" si="2"/>
        <v>0</v>
      </c>
      <c r="O43" s="295"/>
      <c r="Q43" s="653"/>
      <c r="R43" s="667">
        <f t="shared" si="14"/>
        <v>0</v>
      </c>
      <c r="S43" s="12"/>
      <c r="T43" s="653"/>
      <c r="U43" s="667">
        <f t="shared" si="15"/>
        <v>0</v>
      </c>
      <c r="V43" s="12"/>
      <c r="W43" s="653"/>
      <c r="X43" s="667">
        <f t="shared" si="16"/>
        <v>0</v>
      </c>
      <c r="Y43" s="329"/>
      <c r="Z43" s="653"/>
      <c r="AA43" s="667">
        <f t="shared" si="17"/>
        <v>0</v>
      </c>
    </row>
    <row r="44" spans="2:27" s="28" customFormat="1" ht="17.25" customHeight="1" outlineLevel="1">
      <c r="B44" s="88">
        <v>9780861673605</v>
      </c>
      <c r="C44" s="90" t="s">
        <v>776</v>
      </c>
      <c r="D44" s="44" t="s">
        <v>1757</v>
      </c>
      <c r="E44" s="91" t="s">
        <v>120</v>
      </c>
      <c r="F44" s="92" t="s">
        <v>54</v>
      </c>
      <c r="G44" s="92" t="s">
        <v>777</v>
      </c>
      <c r="H44" s="463"/>
      <c r="I44" s="222">
        <v>12.95</v>
      </c>
      <c r="J44" s="216"/>
      <c r="K44" s="195">
        <f t="shared" si="0"/>
        <v>12.95</v>
      </c>
      <c r="L44" s="226">
        <f t="shared" si="1"/>
        <v>0</v>
      </c>
      <c r="M44" s="218">
        <v>0</v>
      </c>
      <c r="N44" s="251">
        <f t="shared" si="2"/>
        <v>0</v>
      </c>
      <c r="O44" s="295"/>
      <c r="Q44" s="653"/>
      <c r="R44" s="667">
        <f t="shared" si="14"/>
        <v>0</v>
      </c>
      <c r="S44" s="12"/>
      <c r="T44" s="653"/>
      <c r="U44" s="667">
        <f t="shared" si="15"/>
        <v>0</v>
      </c>
      <c r="V44" s="12"/>
      <c r="W44" s="653"/>
      <c r="X44" s="667">
        <f t="shared" si="16"/>
        <v>0</v>
      </c>
      <c r="Y44" s="329"/>
      <c r="Z44" s="653"/>
      <c r="AA44" s="667">
        <f t="shared" si="17"/>
        <v>0</v>
      </c>
    </row>
    <row r="45" spans="2:27" s="28" customFormat="1" ht="17.25" customHeight="1" outlineLevel="1">
      <c r="B45" s="88">
        <v>9781845361112</v>
      </c>
      <c r="C45" s="90" t="s">
        <v>778</v>
      </c>
      <c r="D45" s="44" t="s">
        <v>1757</v>
      </c>
      <c r="E45" s="91" t="s">
        <v>120</v>
      </c>
      <c r="F45" s="92" t="s">
        <v>54</v>
      </c>
      <c r="G45" s="92" t="s">
        <v>779</v>
      </c>
      <c r="H45" s="463"/>
      <c r="I45" s="222">
        <v>11.95</v>
      </c>
      <c r="J45" s="216"/>
      <c r="K45" s="195">
        <f t="shared" si="0"/>
        <v>11.95</v>
      </c>
      <c r="L45" s="226">
        <f t="shared" si="1"/>
        <v>0</v>
      </c>
      <c r="M45" s="218">
        <v>0</v>
      </c>
      <c r="N45" s="251">
        <f t="shared" si="2"/>
        <v>0</v>
      </c>
      <c r="O45" s="295"/>
      <c r="Q45" s="653"/>
      <c r="R45" s="667">
        <f t="shared" si="14"/>
        <v>0</v>
      </c>
      <c r="S45" s="12"/>
      <c r="T45" s="653"/>
      <c r="U45" s="667">
        <f t="shared" si="15"/>
        <v>0</v>
      </c>
      <c r="V45" s="12"/>
      <c r="W45" s="653"/>
      <c r="X45" s="667">
        <f t="shared" si="16"/>
        <v>0</v>
      </c>
      <c r="Y45" s="329"/>
      <c r="Z45" s="653"/>
      <c r="AA45" s="667">
        <f t="shared" si="17"/>
        <v>0</v>
      </c>
    </row>
    <row r="46" spans="2:27" s="28" customFormat="1" ht="17.25" customHeight="1" outlineLevel="1">
      <c r="B46" s="88">
        <v>9780861673636</v>
      </c>
      <c r="C46" s="90" t="s">
        <v>780</v>
      </c>
      <c r="D46" s="44" t="s">
        <v>1757</v>
      </c>
      <c r="E46" s="91" t="s">
        <v>120</v>
      </c>
      <c r="F46" s="92" t="s">
        <v>54</v>
      </c>
      <c r="G46" s="92" t="s">
        <v>781</v>
      </c>
      <c r="H46" s="463"/>
      <c r="I46" s="222">
        <v>10.95</v>
      </c>
      <c r="J46" s="216"/>
      <c r="K46" s="195">
        <f t="shared" si="0"/>
        <v>10.95</v>
      </c>
      <c r="L46" s="226">
        <f t="shared" si="1"/>
        <v>0</v>
      </c>
      <c r="M46" s="218">
        <v>0</v>
      </c>
      <c r="N46" s="251">
        <f t="shared" si="2"/>
        <v>0</v>
      </c>
      <c r="O46" s="295"/>
      <c r="Q46" s="653"/>
      <c r="R46" s="667">
        <f t="shared" si="14"/>
        <v>0</v>
      </c>
      <c r="S46" s="12"/>
      <c r="T46" s="653"/>
      <c r="U46" s="667">
        <f t="shared" si="15"/>
        <v>0</v>
      </c>
      <c r="V46" s="12"/>
      <c r="W46" s="653"/>
      <c r="X46" s="667">
        <f t="shared" si="16"/>
        <v>0</v>
      </c>
      <c r="Y46" s="329"/>
      <c r="Z46" s="653"/>
      <c r="AA46" s="667">
        <f t="shared" si="17"/>
        <v>0</v>
      </c>
    </row>
    <row r="47" spans="2:27" s="28" customFormat="1" ht="17.25" customHeight="1" outlineLevel="1">
      <c r="B47" s="88">
        <v>9780861679560</v>
      </c>
      <c r="C47" s="90" t="s">
        <v>782</v>
      </c>
      <c r="D47" s="44" t="s">
        <v>1757</v>
      </c>
      <c r="E47" s="91" t="s">
        <v>120</v>
      </c>
      <c r="F47" s="92" t="s">
        <v>54</v>
      </c>
      <c r="G47" s="92" t="s">
        <v>783</v>
      </c>
      <c r="H47" s="463"/>
      <c r="I47" s="222">
        <v>20.95</v>
      </c>
      <c r="J47" s="216"/>
      <c r="K47" s="195">
        <f t="shared" si="0"/>
        <v>20.95</v>
      </c>
      <c r="L47" s="226">
        <f t="shared" si="1"/>
        <v>0</v>
      </c>
      <c r="M47" s="218">
        <v>0</v>
      </c>
      <c r="N47" s="251">
        <f t="shared" si="2"/>
        <v>0</v>
      </c>
      <c r="O47" s="295"/>
      <c r="Q47" s="653"/>
      <c r="R47" s="667">
        <f t="shared" si="14"/>
        <v>0</v>
      </c>
      <c r="S47" s="12"/>
      <c r="T47" s="653"/>
      <c r="U47" s="667">
        <f t="shared" si="15"/>
        <v>0</v>
      </c>
      <c r="V47" s="12"/>
      <c r="W47" s="653"/>
      <c r="X47" s="667">
        <f t="shared" si="16"/>
        <v>0</v>
      </c>
      <c r="Y47" s="329"/>
      <c r="Z47" s="653"/>
      <c r="AA47" s="667">
        <f t="shared" si="17"/>
        <v>0</v>
      </c>
    </row>
    <row r="48" spans="2:27" s="28" customFormat="1" ht="17.25" customHeight="1" outlineLevel="1">
      <c r="B48" s="88">
        <v>9780861673551</v>
      </c>
      <c r="C48" s="90" t="s">
        <v>784</v>
      </c>
      <c r="D48" s="44" t="s">
        <v>1757</v>
      </c>
      <c r="E48" s="91" t="s">
        <v>120</v>
      </c>
      <c r="F48" s="92" t="s">
        <v>54</v>
      </c>
      <c r="G48" s="92" t="s">
        <v>785</v>
      </c>
      <c r="H48" s="463"/>
      <c r="I48" s="222">
        <v>13.95</v>
      </c>
      <c r="J48" s="216"/>
      <c r="K48" s="195">
        <f t="shared" si="0"/>
        <v>13.95</v>
      </c>
      <c r="L48" s="226">
        <f t="shared" si="1"/>
        <v>0</v>
      </c>
      <c r="M48" s="218">
        <v>0</v>
      </c>
      <c r="N48" s="251">
        <f t="shared" si="2"/>
        <v>0</v>
      </c>
      <c r="O48" s="295"/>
      <c r="Q48" s="653"/>
      <c r="R48" s="667">
        <f t="shared" si="14"/>
        <v>0</v>
      </c>
      <c r="S48" s="12"/>
      <c r="T48" s="653"/>
      <c r="U48" s="667">
        <f t="shared" si="15"/>
        <v>0</v>
      </c>
      <c r="V48" s="12"/>
      <c r="W48" s="653"/>
      <c r="X48" s="667">
        <f t="shared" si="16"/>
        <v>0</v>
      </c>
      <c r="Y48" s="329"/>
      <c r="Z48" s="653"/>
      <c r="AA48" s="667">
        <f t="shared" si="17"/>
        <v>0</v>
      </c>
    </row>
    <row r="49" spans="2:27" s="28" customFormat="1" ht="17.25" customHeight="1" outlineLevel="1">
      <c r="B49" s="88">
        <v>9780861674404</v>
      </c>
      <c r="C49" s="90" t="s">
        <v>786</v>
      </c>
      <c r="D49" s="44" t="s">
        <v>1757</v>
      </c>
      <c r="E49" s="91" t="s">
        <v>120</v>
      </c>
      <c r="F49" s="92" t="s">
        <v>54</v>
      </c>
      <c r="G49" s="92" t="s">
        <v>787</v>
      </c>
      <c r="H49" s="463"/>
      <c r="I49" s="222">
        <v>17.95</v>
      </c>
      <c r="J49" s="216"/>
      <c r="K49" s="195">
        <f t="shared" si="0"/>
        <v>17.95</v>
      </c>
      <c r="L49" s="226">
        <f t="shared" si="1"/>
        <v>0</v>
      </c>
      <c r="M49" s="218">
        <v>0</v>
      </c>
      <c r="N49" s="251">
        <f t="shared" si="2"/>
        <v>0</v>
      </c>
      <c r="O49" s="295"/>
      <c r="Q49" s="653"/>
      <c r="R49" s="667">
        <f t="shared" si="14"/>
        <v>0</v>
      </c>
      <c r="S49" s="12"/>
      <c r="T49" s="653"/>
      <c r="U49" s="667">
        <f t="shared" si="15"/>
        <v>0</v>
      </c>
      <c r="V49" s="12"/>
      <c r="W49" s="653"/>
      <c r="X49" s="667">
        <f t="shared" si="16"/>
        <v>0</v>
      </c>
      <c r="Y49" s="329"/>
      <c r="Z49" s="653"/>
      <c r="AA49" s="667">
        <f t="shared" si="17"/>
        <v>0</v>
      </c>
    </row>
    <row r="50" spans="2:27" s="28" customFormat="1" ht="17.25" customHeight="1" outlineLevel="1">
      <c r="B50" s="88">
        <v>9781845366216</v>
      </c>
      <c r="C50" s="90" t="s">
        <v>788</v>
      </c>
      <c r="D50" s="44" t="s">
        <v>1757</v>
      </c>
      <c r="E50" s="91" t="s">
        <v>120</v>
      </c>
      <c r="F50" s="92" t="s">
        <v>54</v>
      </c>
      <c r="G50" s="92" t="s">
        <v>789</v>
      </c>
      <c r="H50" s="463"/>
      <c r="I50" s="222">
        <v>9.9499999999999993</v>
      </c>
      <c r="J50" s="216"/>
      <c r="K50" s="195">
        <f t="shared" si="0"/>
        <v>9.9499999999999993</v>
      </c>
      <c r="L50" s="226">
        <f t="shared" si="1"/>
        <v>0</v>
      </c>
      <c r="M50" s="218">
        <v>0</v>
      </c>
      <c r="N50" s="251">
        <f t="shared" si="2"/>
        <v>0</v>
      </c>
      <c r="O50" s="295"/>
      <c r="Q50" s="653"/>
      <c r="R50" s="667">
        <f t="shared" si="14"/>
        <v>0</v>
      </c>
      <c r="S50" s="12"/>
      <c r="T50" s="653"/>
      <c r="U50" s="667">
        <f t="shared" si="15"/>
        <v>0</v>
      </c>
      <c r="V50" s="12"/>
      <c r="W50" s="653"/>
      <c r="X50" s="667">
        <f t="shared" si="16"/>
        <v>0</v>
      </c>
      <c r="Y50" s="329"/>
      <c r="Z50" s="653"/>
      <c r="AA50" s="667">
        <f t="shared" si="17"/>
        <v>0</v>
      </c>
    </row>
    <row r="51" spans="2:27" s="28" customFormat="1" ht="17.25" customHeight="1" outlineLevel="1">
      <c r="B51" s="88">
        <v>9781845366209</v>
      </c>
      <c r="C51" s="90" t="s">
        <v>790</v>
      </c>
      <c r="D51" s="44" t="s">
        <v>1757</v>
      </c>
      <c r="E51" s="91" t="s">
        <v>120</v>
      </c>
      <c r="F51" s="92" t="s">
        <v>54</v>
      </c>
      <c r="G51" s="92" t="s">
        <v>791</v>
      </c>
      <c r="H51" s="463"/>
      <c r="I51" s="222">
        <v>9.9499999999999993</v>
      </c>
      <c r="J51" s="216"/>
      <c r="K51" s="195">
        <v>9.9499999999999993</v>
      </c>
      <c r="L51" s="226">
        <f t="shared" si="1"/>
        <v>0</v>
      </c>
      <c r="M51" s="218">
        <v>0</v>
      </c>
      <c r="N51" s="251">
        <f t="shared" si="2"/>
        <v>0</v>
      </c>
      <c r="O51" s="295"/>
      <c r="Q51" s="653"/>
      <c r="R51" s="667">
        <f t="shared" si="14"/>
        <v>0</v>
      </c>
      <c r="S51" s="12"/>
      <c r="T51" s="653"/>
      <c r="U51" s="667">
        <f t="shared" si="15"/>
        <v>0</v>
      </c>
      <c r="V51" s="12"/>
      <c r="W51" s="653"/>
      <c r="X51" s="667">
        <f t="shared" si="16"/>
        <v>0</v>
      </c>
      <c r="Y51" s="329"/>
      <c r="Z51" s="653"/>
      <c r="AA51" s="667">
        <f t="shared" si="17"/>
        <v>0</v>
      </c>
    </row>
    <row r="52" spans="2:27" ht="17.25" customHeight="1">
      <c r="B52" s="417">
        <v>9781908507976</v>
      </c>
      <c r="C52" s="552" t="s">
        <v>721</v>
      </c>
      <c r="D52" s="44" t="s">
        <v>1757</v>
      </c>
      <c r="E52" s="555" t="s">
        <v>17</v>
      </c>
      <c r="F52" s="420" t="s">
        <v>26</v>
      </c>
      <c r="G52" s="558" t="s">
        <v>722</v>
      </c>
      <c r="H52" s="463"/>
      <c r="I52" s="222">
        <v>21.95</v>
      </c>
      <c r="J52" s="216"/>
      <c r="K52" s="195">
        <f t="shared" si="0"/>
        <v>21.95</v>
      </c>
      <c r="L52" s="226">
        <f t="shared" si="1"/>
        <v>0</v>
      </c>
      <c r="M52" s="218">
        <v>0</v>
      </c>
      <c r="N52" s="251">
        <f t="shared" si="2"/>
        <v>0</v>
      </c>
      <c r="O52" s="295"/>
      <c r="Q52" s="653"/>
      <c r="R52" s="667">
        <f t="shared" si="14"/>
        <v>0</v>
      </c>
      <c r="T52" s="653"/>
      <c r="U52" s="667">
        <f t="shared" si="15"/>
        <v>0</v>
      </c>
      <c r="W52" s="653"/>
      <c r="X52" s="667">
        <f t="shared" si="16"/>
        <v>0</v>
      </c>
      <c r="Y52" s="329"/>
      <c r="Z52" s="653"/>
      <c r="AA52" s="667">
        <f t="shared" si="17"/>
        <v>0</v>
      </c>
    </row>
    <row r="53" spans="2:27" ht="17.25" customHeight="1">
      <c r="B53" s="417">
        <v>9781908507983</v>
      </c>
      <c r="C53" s="552" t="s">
        <v>723</v>
      </c>
      <c r="D53" s="44" t="s">
        <v>1757</v>
      </c>
      <c r="E53" s="555" t="s">
        <v>17</v>
      </c>
      <c r="F53" s="420" t="s">
        <v>26</v>
      </c>
      <c r="G53" s="558" t="s">
        <v>724</v>
      </c>
      <c r="H53" s="463"/>
      <c r="I53" s="222">
        <v>21.95</v>
      </c>
      <c r="J53" s="216"/>
      <c r="K53" s="195">
        <f t="shared" si="0"/>
        <v>21.95</v>
      </c>
      <c r="L53" s="226">
        <f t="shared" si="1"/>
        <v>0</v>
      </c>
      <c r="M53" s="218">
        <v>0</v>
      </c>
      <c r="N53" s="251">
        <f t="shared" si="2"/>
        <v>0</v>
      </c>
      <c r="O53" s="295"/>
      <c r="Q53" s="653"/>
      <c r="R53" s="667">
        <f t="shared" si="14"/>
        <v>0</v>
      </c>
      <c r="T53" s="653"/>
      <c r="U53" s="667">
        <f t="shared" si="15"/>
        <v>0</v>
      </c>
      <c r="W53" s="653"/>
      <c r="X53" s="667">
        <f t="shared" si="16"/>
        <v>0</v>
      </c>
      <c r="Y53" s="329"/>
      <c r="Z53" s="653"/>
      <c r="AA53" s="667">
        <f t="shared" si="17"/>
        <v>0</v>
      </c>
    </row>
    <row r="54" spans="2:27" ht="17.25" customHeight="1">
      <c r="B54" s="89">
        <v>9781917848329</v>
      </c>
      <c r="C54" s="68" t="s">
        <v>2049</v>
      </c>
      <c r="D54" s="44" t="s">
        <v>1757</v>
      </c>
      <c r="E54" s="62" t="s">
        <v>25</v>
      </c>
      <c r="F54" s="62" t="s">
        <v>26</v>
      </c>
      <c r="G54" s="62" t="s">
        <v>2050</v>
      </c>
      <c r="H54" s="463"/>
      <c r="I54" s="222">
        <v>4.95</v>
      </c>
      <c r="J54" s="216"/>
      <c r="K54" s="195">
        <f t="shared" si="0"/>
        <v>4.95</v>
      </c>
      <c r="L54" s="226">
        <f t="shared" si="1"/>
        <v>0</v>
      </c>
      <c r="M54" s="218">
        <v>0</v>
      </c>
      <c r="N54" s="251">
        <f t="shared" si="2"/>
        <v>0</v>
      </c>
      <c r="O54" s="295"/>
      <c r="Q54" s="653"/>
      <c r="R54" s="667">
        <f t="shared" si="14"/>
        <v>0</v>
      </c>
      <c r="T54" s="653"/>
      <c r="U54" s="667">
        <f t="shared" si="15"/>
        <v>0</v>
      </c>
      <c r="W54" s="653"/>
      <c r="X54" s="667">
        <f t="shared" si="16"/>
        <v>0</v>
      </c>
      <c r="Y54" s="329"/>
      <c r="Z54" s="653"/>
      <c r="AA54" s="667">
        <f t="shared" si="17"/>
        <v>0</v>
      </c>
    </row>
    <row r="55" spans="2:27" ht="17.25" customHeight="1">
      <c r="B55" s="89">
        <v>9781917280105</v>
      </c>
      <c r="C55" s="68" t="s">
        <v>2051</v>
      </c>
      <c r="D55" s="44" t="s">
        <v>1757</v>
      </c>
      <c r="E55" s="62" t="s">
        <v>25</v>
      </c>
      <c r="F55" s="62" t="s">
        <v>26</v>
      </c>
      <c r="G55" s="62" t="s">
        <v>725</v>
      </c>
      <c r="H55" s="463"/>
      <c r="I55" s="222">
        <v>4.95</v>
      </c>
      <c r="J55" s="216"/>
      <c r="K55" s="195">
        <f t="shared" si="0"/>
        <v>4.95</v>
      </c>
      <c r="L55" s="226">
        <f t="shared" si="1"/>
        <v>0</v>
      </c>
      <c r="M55" s="218">
        <v>0</v>
      </c>
      <c r="N55" s="251">
        <f t="shared" si="2"/>
        <v>0</v>
      </c>
      <c r="O55" s="295"/>
      <c r="Q55" s="653"/>
      <c r="R55" s="667">
        <f t="shared" si="14"/>
        <v>0</v>
      </c>
      <c r="T55" s="653"/>
      <c r="U55" s="667">
        <f t="shared" si="15"/>
        <v>0</v>
      </c>
      <c r="W55" s="653"/>
      <c r="X55" s="667">
        <f t="shared" si="16"/>
        <v>0</v>
      </c>
      <c r="Y55" s="329"/>
      <c r="Z55" s="653"/>
      <c r="AA55" s="667">
        <f t="shared" si="17"/>
        <v>0</v>
      </c>
    </row>
    <row r="56" spans="2:27" ht="17.25" customHeight="1">
      <c r="B56" s="89">
        <v>9781917848596</v>
      </c>
      <c r="C56" s="68" t="s">
        <v>726</v>
      </c>
      <c r="D56" s="44" t="s">
        <v>1757</v>
      </c>
      <c r="E56" s="62" t="s">
        <v>120</v>
      </c>
      <c r="F56" s="62" t="s">
        <v>727</v>
      </c>
      <c r="G56" s="62" t="s">
        <v>728</v>
      </c>
      <c r="H56" s="463"/>
      <c r="I56" s="222">
        <v>7.5</v>
      </c>
      <c r="J56" s="216"/>
      <c r="K56" s="195">
        <f t="shared" si="0"/>
        <v>7.5</v>
      </c>
      <c r="L56" s="226">
        <f t="shared" si="1"/>
        <v>0</v>
      </c>
      <c r="M56" s="218">
        <v>0</v>
      </c>
      <c r="N56" s="251">
        <f t="shared" si="2"/>
        <v>0</v>
      </c>
      <c r="O56" s="295"/>
      <c r="Q56" s="653"/>
      <c r="R56" s="667">
        <f t="shared" si="14"/>
        <v>0</v>
      </c>
      <c r="T56" s="653"/>
      <c r="U56" s="667">
        <f t="shared" si="15"/>
        <v>0</v>
      </c>
      <c r="W56" s="653"/>
      <c r="X56" s="667">
        <f t="shared" si="16"/>
        <v>0</v>
      </c>
      <c r="Y56" s="329"/>
      <c r="Z56" s="653"/>
      <c r="AA56" s="667">
        <f t="shared" si="17"/>
        <v>0</v>
      </c>
    </row>
    <row r="57" spans="2:27" ht="17.25" customHeight="1">
      <c r="B57" s="89">
        <v>9781917848602</v>
      </c>
      <c r="C57" s="68" t="s">
        <v>729</v>
      </c>
      <c r="D57" s="44" t="s">
        <v>1757</v>
      </c>
      <c r="E57" s="62" t="s">
        <v>120</v>
      </c>
      <c r="F57" s="62" t="s">
        <v>727</v>
      </c>
      <c r="G57" s="62" t="s">
        <v>730</v>
      </c>
      <c r="H57" s="463"/>
      <c r="I57" s="222">
        <v>7.5</v>
      </c>
      <c r="J57" s="216"/>
      <c r="K57" s="195">
        <f t="shared" si="0"/>
        <v>7.5</v>
      </c>
      <c r="L57" s="226">
        <f t="shared" si="1"/>
        <v>0</v>
      </c>
      <c r="M57" s="218">
        <v>0</v>
      </c>
      <c r="N57" s="251">
        <f t="shared" si="2"/>
        <v>0</v>
      </c>
      <c r="O57" s="295"/>
      <c r="Q57" s="653"/>
      <c r="R57" s="667">
        <f t="shared" si="14"/>
        <v>0</v>
      </c>
      <c r="T57" s="653"/>
      <c r="U57" s="667">
        <f t="shared" si="15"/>
        <v>0</v>
      </c>
      <c r="W57" s="653"/>
      <c r="X57" s="667">
        <f t="shared" si="16"/>
        <v>0</v>
      </c>
      <c r="Y57" s="329"/>
      <c r="Z57" s="653"/>
      <c r="AA57" s="667">
        <f t="shared" si="17"/>
        <v>0</v>
      </c>
    </row>
    <row r="58" spans="2:27" ht="17.25" customHeight="1">
      <c r="B58" s="89">
        <v>9781847415868</v>
      </c>
      <c r="C58" s="68" t="s">
        <v>2428</v>
      </c>
      <c r="D58" s="44" t="s">
        <v>1757</v>
      </c>
      <c r="E58" s="555" t="s">
        <v>120</v>
      </c>
      <c r="F58" s="62" t="s">
        <v>29</v>
      </c>
      <c r="G58" s="62" t="s">
        <v>1586</v>
      </c>
      <c r="H58" s="463"/>
      <c r="I58" s="222">
        <v>41.5</v>
      </c>
      <c r="J58" s="216"/>
      <c r="K58" s="195">
        <f t="shared" ref="K58:K60" si="18">I58-(I58*J58)</f>
        <v>41.5</v>
      </c>
      <c r="L58" s="226">
        <f t="shared" ref="L58:L60" si="19">K58*H58</f>
        <v>0</v>
      </c>
      <c r="M58" s="218">
        <v>0</v>
      </c>
      <c r="N58" s="251">
        <f t="shared" ref="N58:N60" si="20">L58+(L58*M58)</f>
        <v>0</v>
      </c>
      <c r="O58" s="295"/>
      <c r="Q58" s="653"/>
      <c r="R58" s="667">
        <f t="shared" si="14"/>
        <v>0</v>
      </c>
      <c r="T58" s="653"/>
      <c r="U58" s="667">
        <f t="shared" si="15"/>
        <v>0</v>
      </c>
      <c r="W58" s="653"/>
      <c r="X58" s="667">
        <f t="shared" si="16"/>
        <v>0</v>
      </c>
      <c r="Y58" s="329"/>
      <c r="Z58" s="653"/>
      <c r="AA58" s="667">
        <f t="shared" si="17"/>
        <v>0</v>
      </c>
    </row>
    <row r="59" spans="2:27" ht="17.25" customHeight="1">
      <c r="B59" s="89">
        <v>9781847415806</v>
      </c>
      <c r="C59" s="68" t="s">
        <v>2429</v>
      </c>
      <c r="D59" s="44" t="s">
        <v>1757</v>
      </c>
      <c r="E59" s="62" t="s">
        <v>120</v>
      </c>
      <c r="F59" s="62" t="s">
        <v>29</v>
      </c>
      <c r="G59" s="62" t="s">
        <v>1584</v>
      </c>
      <c r="H59" s="463"/>
      <c r="I59" s="222">
        <v>24.5</v>
      </c>
      <c r="J59" s="216"/>
      <c r="K59" s="195">
        <f t="shared" si="18"/>
        <v>24.5</v>
      </c>
      <c r="L59" s="226">
        <f t="shared" si="19"/>
        <v>0</v>
      </c>
      <c r="M59" s="218">
        <v>0</v>
      </c>
      <c r="N59" s="251">
        <f t="shared" si="20"/>
        <v>0</v>
      </c>
      <c r="O59" s="295"/>
      <c r="Q59" s="653"/>
      <c r="R59" s="667">
        <f t="shared" si="14"/>
        <v>0</v>
      </c>
      <c r="T59" s="653"/>
      <c r="U59" s="667">
        <f t="shared" si="15"/>
        <v>0</v>
      </c>
      <c r="W59" s="653"/>
      <c r="X59" s="667">
        <f t="shared" si="16"/>
        <v>0</v>
      </c>
      <c r="Y59" s="329"/>
      <c r="Z59" s="653"/>
      <c r="AA59" s="667">
        <f t="shared" si="17"/>
        <v>0</v>
      </c>
    </row>
    <row r="60" spans="2:27" ht="17.25" customHeight="1">
      <c r="B60" s="89">
        <v>9781847415929</v>
      </c>
      <c r="C60" s="68" t="s">
        <v>2430</v>
      </c>
      <c r="D60" s="44" t="s">
        <v>1757</v>
      </c>
      <c r="E60" s="62" t="s">
        <v>120</v>
      </c>
      <c r="F60" s="62" t="s">
        <v>29</v>
      </c>
      <c r="G60" s="62" t="s">
        <v>1585</v>
      </c>
      <c r="H60" s="463"/>
      <c r="I60" s="222">
        <v>26</v>
      </c>
      <c r="J60" s="216"/>
      <c r="K60" s="195">
        <f t="shared" si="18"/>
        <v>26</v>
      </c>
      <c r="L60" s="226">
        <f t="shared" si="19"/>
        <v>0</v>
      </c>
      <c r="M60" s="218">
        <v>0</v>
      </c>
      <c r="N60" s="251">
        <f t="shared" si="20"/>
        <v>0</v>
      </c>
      <c r="O60" s="295"/>
      <c r="Q60" s="653"/>
      <c r="R60" s="667">
        <f t="shared" si="14"/>
        <v>0</v>
      </c>
      <c r="T60" s="653"/>
      <c r="U60" s="667">
        <f t="shared" si="15"/>
        <v>0</v>
      </c>
      <c r="W60" s="653"/>
      <c r="X60" s="667">
        <f t="shared" si="16"/>
        <v>0</v>
      </c>
      <c r="Y60" s="329"/>
      <c r="Z60" s="653"/>
      <c r="AA60" s="667">
        <f t="shared" si="17"/>
        <v>0</v>
      </c>
    </row>
    <row r="61" spans="2:27" ht="17.25" customHeight="1">
      <c r="B61" s="117">
        <v>9781804583586</v>
      </c>
      <c r="C61" s="82" t="s">
        <v>748</v>
      </c>
      <c r="D61" s="44" t="s">
        <v>1757</v>
      </c>
      <c r="E61" s="78" t="s">
        <v>616</v>
      </c>
      <c r="F61" s="79" t="s">
        <v>37</v>
      </c>
      <c r="G61" s="446"/>
      <c r="H61" s="463"/>
      <c r="I61" s="222">
        <v>16.45</v>
      </c>
      <c r="J61" s="216"/>
      <c r="K61" s="195">
        <f t="shared" ref="K61:K75" si="21">I61-(I61*J61)</f>
        <v>16.45</v>
      </c>
      <c r="L61" s="226">
        <f t="shared" ref="L61:L75" si="22">K61*H61</f>
        <v>0</v>
      </c>
      <c r="M61" s="218">
        <v>0</v>
      </c>
      <c r="N61" s="251">
        <f t="shared" ref="N61:N75" si="23">L61+(L61*M61)</f>
        <v>0</v>
      </c>
      <c r="O61" s="295"/>
      <c r="Q61" s="653"/>
      <c r="R61" s="667">
        <f t="shared" si="14"/>
        <v>0</v>
      </c>
      <c r="T61" s="653"/>
      <c r="U61" s="667">
        <f t="shared" si="15"/>
        <v>0</v>
      </c>
      <c r="W61" s="653"/>
      <c r="X61" s="667">
        <f t="shared" si="16"/>
        <v>0</v>
      </c>
      <c r="Y61" s="329"/>
      <c r="Z61" s="653"/>
      <c r="AA61" s="667">
        <f t="shared" si="17"/>
        <v>0</v>
      </c>
    </row>
    <row r="62" spans="2:27" ht="17.25" customHeight="1">
      <c r="B62" s="117">
        <v>9781804583579</v>
      </c>
      <c r="C62" s="81" t="s">
        <v>749</v>
      </c>
      <c r="D62" s="44" t="s">
        <v>1757</v>
      </c>
      <c r="E62" s="78" t="s">
        <v>616</v>
      </c>
      <c r="F62" s="79" t="s">
        <v>37</v>
      </c>
      <c r="G62" s="446"/>
      <c r="H62" s="463"/>
      <c r="I62" s="222">
        <v>16.45</v>
      </c>
      <c r="J62" s="216"/>
      <c r="K62" s="195">
        <f t="shared" si="21"/>
        <v>16.45</v>
      </c>
      <c r="L62" s="226">
        <f t="shared" si="22"/>
        <v>0</v>
      </c>
      <c r="M62" s="218">
        <v>0</v>
      </c>
      <c r="N62" s="251">
        <f t="shared" si="23"/>
        <v>0</v>
      </c>
      <c r="O62" s="295"/>
      <c r="Q62" s="653"/>
      <c r="R62" s="667">
        <f t="shared" si="14"/>
        <v>0</v>
      </c>
      <c r="T62" s="653"/>
      <c r="U62" s="667">
        <f t="shared" si="15"/>
        <v>0</v>
      </c>
      <c r="W62" s="653"/>
      <c r="X62" s="667">
        <f t="shared" si="16"/>
        <v>0</v>
      </c>
      <c r="Y62" s="329"/>
      <c r="Z62" s="653"/>
      <c r="AA62" s="667">
        <f t="shared" si="17"/>
        <v>0</v>
      </c>
    </row>
    <row r="63" spans="2:27" ht="17.25" customHeight="1">
      <c r="B63" s="117">
        <v>9780717155989</v>
      </c>
      <c r="C63" s="83" t="s">
        <v>750</v>
      </c>
      <c r="D63" s="44" t="s">
        <v>1757</v>
      </c>
      <c r="E63" s="78" t="s">
        <v>616</v>
      </c>
      <c r="F63" s="79" t="s">
        <v>37</v>
      </c>
      <c r="G63" s="446"/>
      <c r="H63" s="463"/>
      <c r="I63" s="222">
        <v>39.950000000000003</v>
      </c>
      <c r="J63" s="216"/>
      <c r="K63" s="195">
        <f t="shared" si="21"/>
        <v>39.950000000000003</v>
      </c>
      <c r="L63" s="226">
        <f t="shared" si="22"/>
        <v>0</v>
      </c>
      <c r="M63" s="218">
        <v>0</v>
      </c>
      <c r="N63" s="251">
        <f t="shared" si="23"/>
        <v>0</v>
      </c>
      <c r="O63" s="295"/>
      <c r="Q63" s="653"/>
      <c r="R63" s="667">
        <f t="shared" si="14"/>
        <v>0</v>
      </c>
      <c r="T63" s="653"/>
      <c r="U63" s="667">
        <f t="shared" si="15"/>
        <v>0</v>
      </c>
      <c r="W63" s="653"/>
      <c r="X63" s="667">
        <f t="shared" si="16"/>
        <v>0</v>
      </c>
      <c r="Y63" s="329"/>
      <c r="Z63" s="653"/>
      <c r="AA63" s="667">
        <f t="shared" si="17"/>
        <v>0</v>
      </c>
    </row>
    <row r="64" spans="2:27" ht="17.25" customHeight="1">
      <c r="B64" s="117">
        <v>9780717172344</v>
      </c>
      <c r="C64" s="83" t="s">
        <v>751</v>
      </c>
      <c r="D64" s="44" t="s">
        <v>1757</v>
      </c>
      <c r="E64" s="78" t="s">
        <v>616</v>
      </c>
      <c r="F64" s="79" t="s">
        <v>37</v>
      </c>
      <c r="G64" s="446"/>
      <c r="H64" s="463"/>
      <c r="I64" s="222">
        <v>12.95</v>
      </c>
      <c r="J64" s="216"/>
      <c r="K64" s="195">
        <f t="shared" si="21"/>
        <v>12.95</v>
      </c>
      <c r="L64" s="226">
        <f t="shared" si="22"/>
        <v>0</v>
      </c>
      <c r="M64" s="218">
        <v>0</v>
      </c>
      <c r="N64" s="251">
        <f t="shared" si="23"/>
        <v>0</v>
      </c>
      <c r="O64" s="295"/>
      <c r="Q64" s="653"/>
      <c r="R64" s="667">
        <f t="shared" si="14"/>
        <v>0</v>
      </c>
      <c r="T64" s="653"/>
      <c r="U64" s="667">
        <f t="shared" si="15"/>
        <v>0</v>
      </c>
      <c r="W64" s="653"/>
      <c r="X64" s="667">
        <f t="shared" si="16"/>
        <v>0</v>
      </c>
      <c r="Y64" s="329"/>
      <c r="Z64" s="653"/>
      <c r="AA64" s="667">
        <f t="shared" si="17"/>
        <v>0</v>
      </c>
    </row>
    <row r="65" spans="2:27" ht="17.25" customHeight="1">
      <c r="B65" s="117">
        <v>9780717155972</v>
      </c>
      <c r="C65" s="81" t="s">
        <v>752</v>
      </c>
      <c r="D65" s="44" t="s">
        <v>1757</v>
      </c>
      <c r="E65" s="78" t="s">
        <v>616</v>
      </c>
      <c r="F65" s="79" t="s">
        <v>37</v>
      </c>
      <c r="G65" s="446"/>
      <c r="H65" s="463"/>
      <c r="I65" s="222">
        <v>39.950000000000003</v>
      </c>
      <c r="J65" s="216"/>
      <c r="K65" s="195">
        <f t="shared" si="21"/>
        <v>39.950000000000003</v>
      </c>
      <c r="L65" s="226">
        <f t="shared" si="22"/>
        <v>0</v>
      </c>
      <c r="M65" s="218">
        <v>0</v>
      </c>
      <c r="N65" s="251">
        <f t="shared" si="23"/>
        <v>0</v>
      </c>
      <c r="O65" s="295"/>
      <c r="Q65" s="653"/>
      <c r="R65" s="667">
        <f t="shared" si="14"/>
        <v>0</v>
      </c>
      <c r="T65" s="653"/>
      <c r="U65" s="667">
        <f t="shared" si="15"/>
        <v>0</v>
      </c>
      <c r="W65" s="653"/>
      <c r="X65" s="667">
        <f t="shared" si="16"/>
        <v>0</v>
      </c>
      <c r="Y65" s="329"/>
      <c r="Z65" s="653"/>
      <c r="AA65" s="667">
        <f t="shared" si="17"/>
        <v>0</v>
      </c>
    </row>
    <row r="66" spans="2:27" ht="17.25" customHeight="1">
      <c r="B66" s="117">
        <v>9780717172375</v>
      </c>
      <c r="C66" s="551" t="s">
        <v>753</v>
      </c>
      <c r="D66" s="44" t="s">
        <v>1757</v>
      </c>
      <c r="E66" s="78" t="s">
        <v>616</v>
      </c>
      <c r="F66" s="79" t="s">
        <v>37</v>
      </c>
      <c r="G66" s="557"/>
      <c r="H66" s="463"/>
      <c r="I66" s="222">
        <v>12.95</v>
      </c>
      <c r="J66" s="216"/>
      <c r="K66" s="195">
        <f t="shared" si="21"/>
        <v>12.95</v>
      </c>
      <c r="L66" s="226">
        <f t="shared" si="22"/>
        <v>0</v>
      </c>
      <c r="M66" s="218">
        <v>0</v>
      </c>
      <c r="N66" s="251">
        <f t="shared" si="23"/>
        <v>0</v>
      </c>
      <c r="O66" s="295"/>
      <c r="Q66" s="653"/>
      <c r="R66" s="667">
        <f t="shared" si="14"/>
        <v>0</v>
      </c>
      <c r="T66" s="653"/>
      <c r="U66" s="667">
        <f t="shared" si="15"/>
        <v>0</v>
      </c>
      <c r="W66" s="653"/>
      <c r="X66" s="667">
        <f t="shared" si="16"/>
        <v>0</v>
      </c>
      <c r="Y66" s="329"/>
      <c r="Z66" s="653"/>
      <c r="AA66" s="667">
        <f t="shared" si="17"/>
        <v>0</v>
      </c>
    </row>
    <row r="67" spans="2:27" ht="17.25" customHeight="1">
      <c r="B67" s="117">
        <v>9780717188062</v>
      </c>
      <c r="C67" s="104" t="s">
        <v>754</v>
      </c>
      <c r="D67" s="44" t="s">
        <v>1757</v>
      </c>
      <c r="E67" s="78" t="s">
        <v>616</v>
      </c>
      <c r="F67" s="79" t="s">
        <v>37</v>
      </c>
      <c r="G67" s="446"/>
      <c r="H67" s="463"/>
      <c r="I67" s="222">
        <v>22.45</v>
      </c>
      <c r="J67" s="216"/>
      <c r="K67" s="195">
        <f t="shared" si="21"/>
        <v>22.45</v>
      </c>
      <c r="L67" s="226">
        <f t="shared" si="22"/>
        <v>0</v>
      </c>
      <c r="M67" s="218">
        <v>0</v>
      </c>
      <c r="N67" s="251">
        <f t="shared" si="23"/>
        <v>0</v>
      </c>
      <c r="O67" s="295"/>
      <c r="Q67" s="653"/>
      <c r="R67" s="667">
        <f t="shared" si="14"/>
        <v>0</v>
      </c>
      <c r="T67" s="653"/>
      <c r="U67" s="667">
        <f t="shared" si="15"/>
        <v>0</v>
      </c>
      <c r="W67" s="653"/>
      <c r="X67" s="667">
        <f t="shared" si="16"/>
        <v>0</v>
      </c>
      <c r="Y67" s="329"/>
      <c r="Z67" s="653"/>
      <c r="AA67" s="667">
        <f t="shared" si="17"/>
        <v>0</v>
      </c>
    </row>
    <row r="68" spans="2:27" ht="17.25" customHeight="1">
      <c r="B68" s="43">
        <v>9780717191079</v>
      </c>
      <c r="C68" s="73" t="s">
        <v>36</v>
      </c>
      <c r="D68" s="44" t="s">
        <v>1757</v>
      </c>
      <c r="E68" s="78" t="s">
        <v>616</v>
      </c>
      <c r="F68" s="79" t="s">
        <v>37</v>
      </c>
      <c r="G68" s="446"/>
      <c r="H68" s="463"/>
      <c r="I68" s="222">
        <v>15.45</v>
      </c>
      <c r="J68" s="216"/>
      <c r="K68" s="195">
        <f t="shared" si="21"/>
        <v>15.45</v>
      </c>
      <c r="L68" s="226">
        <f t="shared" si="22"/>
        <v>0</v>
      </c>
      <c r="M68" s="218">
        <v>0</v>
      </c>
      <c r="N68" s="251">
        <f t="shared" si="23"/>
        <v>0</v>
      </c>
      <c r="O68" s="295"/>
      <c r="Q68" s="653"/>
      <c r="R68" s="667">
        <f t="shared" si="14"/>
        <v>0</v>
      </c>
      <c r="T68" s="653"/>
      <c r="U68" s="667">
        <f t="shared" si="15"/>
        <v>0</v>
      </c>
      <c r="W68" s="653"/>
      <c r="X68" s="667">
        <f t="shared" si="16"/>
        <v>0</v>
      </c>
      <c r="Y68" s="329"/>
      <c r="Z68" s="653"/>
      <c r="AA68" s="667">
        <f t="shared" si="17"/>
        <v>0</v>
      </c>
    </row>
    <row r="69" spans="2:27" ht="17.25" customHeight="1">
      <c r="B69" s="117">
        <v>9780717133734</v>
      </c>
      <c r="C69" s="81" t="s">
        <v>755</v>
      </c>
      <c r="D69" s="44" t="s">
        <v>1757</v>
      </c>
      <c r="E69" s="78" t="s">
        <v>25</v>
      </c>
      <c r="F69" s="79" t="s">
        <v>37</v>
      </c>
      <c r="G69" s="446"/>
      <c r="H69" s="463"/>
      <c r="I69" s="222">
        <v>8.9499999999999993</v>
      </c>
      <c r="J69" s="216"/>
      <c r="K69" s="195">
        <f t="shared" si="21"/>
        <v>8.9499999999999993</v>
      </c>
      <c r="L69" s="226">
        <f t="shared" si="22"/>
        <v>0</v>
      </c>
      <c r="M69" s="218">
        <v>0</v>
      </c>
      <c r="N69" s="251">
        <f t="shared" si="23"/>
        <v>0</v>
      </c>
      <c r="O69" s="295"/>
      <c r="Q69" s="653"/>
      <c r="R69" s="667">
        <f t="shared" si="14"/>
        <v>0</v>
      </c>
      <c r="T69" s="653"/>
      <c r="U69" s="667">
        <f t="shared" si="15"/>
        <v>0</v>
      </c>
      <c r="W69" s="653"/>
      <c r="X69" s="667">
        <f t="shared" si="16"/>
        <v>0</v>
      </c>
      <c r="Y69" s="329"/>
      <c r="Z69" s="653"/>
      <c r="AA69" s="667">
        <f t="shared" si="17"/>
        <v>0</v>
      </c>
    </row>
    <row r="70" spans="2:27" ht="17.25" customHeight="1">
      <c r="B70" s="117">
        <v>9780717186471</v>
      </c>
      <c r="C70" s="81" t="s">
        <v>756</v>
      </c>
      <c r="D70" s="44" t="s">
        <v>1757</v>
      </c>
      <c r="E70" s="78" t="s">
        <v>25</v>
      </c>
      <c r="F70" s="79" t="s">
        <v>37</v>
      </c>
      <c r="G70" s="446"/>
      <c r="H70" s="463"/>
      <c r="I70" s="222">
        <v>10.95</v>
      </c>
      <c r="J70" s="216"/>
      <c r="K70" s="195">
        <f t="shared" si="21"/>
        <v>10.95</v>
      </c>
      <c r="L70" s="226">
        <f t="shared" si="22"/>
        <v>0</v>
      </c>
      <c r="M70" s="218">
        <v>0</v>
      </c>
      <c r="N70" s="251">
        <f t="shared" si="23"/>
        <v>0</v>
      </c>
      <c r="O70" s="295"/>
      <c r="Q70" s="653"/>
      <c r="R70" s="667">
        <f t="shared" si="14"/>
        <v>0</v>
      </c>
      <c r="T70" s="653"/>
      <c r="U70" s="667">
        <f t="shared" si="15"/>
        <v>0</v>
      </c>
      <c r="W70" s="653"/>
      <c r="X70" s="667">
        <f t="shared" si="16"/>
        <v>0</v>
      </c>
      <c r="Y70" s="329"/>
      <c r="Z70" s="653"/>
      <c r="AA70" s="667">
        <f t="shared" si="17"/>
        <v>0</v>
      </c>
    </row>
    <row r="71" spans="2:27" ht="17.25" customHeight="1">
      <c r="B71" s="117">
        <v>9780717186488</v>
      </c>
      <c r="C71" s="81" t="s">
        <v>757</v>
      </c>
      <c r="D71" s="44" t="s">
        <v>1757</v>
      </c>
      <c r="E71" s="78" t="s">
        <v>25</v>
      </c>
      <c r="F71" s="79" t="s">
        <v>37</v>
      </c>
      <c r="G71" s="446"/>
      <c r="H71" s="463"/>
      <c r="I71" s="222">
        <v>10.95</v>
      </c>
      <c r="J71" s="216"/>
      <c r="K71" s="195">
        <f t="shared" si="21"/>
        <v>10.95</v>
      </c>
      <c r="L71" s="226">
        <f t="shared" si="22"/>
        <v>0</v>
      </c>
      <c r="M71" s="218">
        <v>0</v>
      </c>
      <c r="N71" s="251">
        <f t="shared" si="23"/>
        <v>0</v>
      </c>
      <c r="O71" s="295"/>
      <c r="Q71" s="653"/>
      <c r="R71" s="667">
        <f t="shared" si="14"/>
        <v>0</v>
      </c>
      <c r="T71" s="653"/>
      <c r="U71" s="667">
        <f t="shared" si="15"/>
        <v>0</v>
      </c>
      <c r="W71" s="653"/>
      <c r="X71" s="667">
        <f t="shared" si="16"/>
        <v>0</v>
      </c>
      <c r="Y71" s="329"/>
      <c r="Z71" s="653"/>
      <c r="AA71" s="667">
        <f t="shared" si="17"/>
        <v>0</v>
      </c>
    </row>
    <row r="72" spans="2:27" ht="17.25" customHeight="1">
      <c r="B72" s="117">
        <v>9781917871358</v>
      </c>
      <c r="C72" s="81" t="s">
        <v>2582</v>
      </c>
      <c r="D72" s="44" t="s">
        <v>1757</v>
      </c>
      <c r="E72" s="78" t="s">
        <v>120</v>
      </c>
      <c r="F72" s="79" t="s">
        <v>610</v>
      </c>
      <c r="G72" s="366" t="s">
        <v>2583</v>
      </c>
      <c r="H72" s="463"/>
      <c r="I72" s="222">
        <v>17.95</v>
      </c>
      <c r="J72" s="216"/>
      <c r="K72" s="195">
        <f t="shared" ref="K72:K73" si="24">I72-(I72*J72)</f>
        <v>17.95</v>
      </c>
      <c r="L72" s="226">
        <f t="shared" ref="L72:L73" si="25">K72*H72</f>
        <v>0</v>
      </c>
      <c r="M72" s="218">
        <v>0</v>
      </c>
      <c r="N72" s="251">
        <f t="shared" ref="N72:N73" si="26">L72+(L72*M72)</f>
        <v>0</v>
      </c>
      <c r="O72" s="295"/>
      <c r="Q72" s="653"/>
      <c r="R72" s="667">
        <f t="shared" si="14"/>
        <v>0</v>
      </c>
      <c r="T72" s="653"/>
      <c r="U72" s="667">
        <f t="shared" si="15"/>
        <v>0</v>
      </c>
      <c r="W72" s="653"/>
      <c r="X72" s="667">
        <f t="shared" si="16"/>
        <v>0</v>
      </c>
      <c r="Y72" s="329"/>
      <c r="Z72" s="653"/>
      <c r="AA72" s="667">
        <f t="shared" si="17"/>
        <v>0</v>
      </c>
    </row>
    <row r="73" spans="2:27" ht="17.25" customHeight="1">
      <c r="B73" s="117">
        <v>9781917871355</v>
      </c>
      <c r="C73" s="81" t="s">
        <v>2584</v>
      </c>
      <c r="D73" s="44" t="s">
        <v>1757</v>
      </c>
      <c r="E73" s="78" t="s">
        <v>120</v>
      </c>
      <c r="F73" s="79" t="s">
        <v>610</v>
      </c>
      <c r="G73" s="366" t="s">
        <v>2585</v>
      </c>
      <c r="H73" s="463"/>
      <c r="I73" s="222">
        <v>17.95</v>
      </c>
      <c r="J73" s="216"/>
      <c r="K73" s="195">
        <f t="shared" si="24"/>
        <v>17.95</v>
      </c>
      <c r="L73" s="226">
        <f t="shared" si="25"/>
        <v>0</v>
      </c>
      <c r="M73" s="218">
        <v>0</v>
      </c>
      <c r="N73" s="251">
        <f t="shared" si="26"/>
        <v>0</v>
      </c>
      <c r="O73" s="295"/>
      <c r="Q73" s="653"/>
      <c r="R73" s="667">
        <f t="shared" si="14"/>
        <v>0</v>
      </c>
      <c r="T73" s="653"/>
      <c r="U73" s="667">
        <f t="shared" si="15"/>
        <v>0</v>
      </c>
      <c r="W73" s="653"/>
      <c r="X73" s="667">
        <f t="shared" si="16"/>
        <v>0</v>
      </c>
      <c r="Y73" s="329"/>
      <c r="Z73" s="653"/>
      <c r="AA73" s="667">
        <f t="shared" si="17"/>
        <v>0</v>
      </c>
    </row>
    <row r="74" spans="2:27" ht="17.25" customHeight="1">
      <c r="B74" s="89">
        <v>9781909417250</v>
      </c>
      <c r="C74" s="68" t="s">
        <v>745</v>
      </c>
      <c r="D74" s="44" t="s">
        <v>1757</v>
      </c>
      <c r="E74" s="62" t="s">
        <v>746</v>
      </c>
      <c r="F74" s="62" t="s">
        <v>743</v>
      </c>
      <c r="G74" s="62" t="s">
        <v>747</v>
      </c>
      <c r="H74" s="463"/>
      <c r="I74" s="222">
        <v>19.989999999999998</v>
      </c>
      <c r="J74" s="216"/>
      <c r="K74" s="195">
        <f t="shared" si="21"/>
        <v>19.989999999999998</v>
      </c>
      <c r="L74" s="226">
        <f t="shared" si="22"/>
        <v>0</v>
      </c>
      <c r="M74" s="218">
        <v>0</v>
      </c>
      <c r="N74" s="251">
        <f t="shared" si="23"/>
        <v>0</v>
      </c>
      <c r="O74" s="295"/>
      <c r="Q74" s="653"/>
      <c r="R74" s="667">
        <f t="shared" si="14"/>
        <v>0</v>
      </c>
      <c r="T74" s="653"/>
      <c r="U74" s="667">
        <f t="shared" si="15"/>
        <v>0</v>
      </c>
      <c r="W74" s="653"/>
      <c r="X74" s="667">
        <f t="shared" si="16"/>
        <v>0</v>
      </c>
      <c r="Y74" s="329"/>
      <c r="Z74" s="653"/>
      <c r="AA74" s="667">
        <f t="shared" si="17"/>
        <v>0</v>
      </c>
    </row>
    <row r="75" spans="2:27" ht="17.25" customHeight="1">
      <c r="B75" s="125"/>
      <c r="C75" s="365" t="s">
        <v>189</v>
      </c>
      <c r="D75" s="131"/>
      <c r="E75" s="361"/>
      <c r="F75" s="139"/>
      <c r="G75" s="139"/>
      <c r="H75" s="463"/>
      <c r="I75" s="225"/>
      <c r="J75" s="216"/>
      <c r="K75" s="195">
        <f t="shared" si="21"/>
        <v>0</v>
      </c>
      <c r="L75" s="226">
        <f t="shared" si="22"/>
        <v>0</v>
      </c>
      <c r="M75" s="218">
        <v>0</v>
      </c>
      <c r="N75" s="251">
        <f t="shared" si="23"/>
        <v>0</v>
      </c>
      <c r="O75" s="295"/>
      <c r="Q75" s="653"/>
      <c r="R75" s="667">
        <f t="shared" si="14"/>
        <v>0</v>
      </c>
      <c r="T75" s="653"/>
      <c r="U75" s="667">
        <f t="shared" si="15"/>
        <v>0</v>
      </c>
      <c r="W75" s="653"/>
      <c r="X75" s="667">
        <f t="shared" si="16"/>
        <v>0</v>
      </c>
      <c r="Y75" s="329"/>
      <c r="Z75" s="653"/>
      <c r="AA75" s="667">
        <f t="shared" si="17"/>
        <v>0</v>
      </c>
    </row>
    <row r="76" spans="2:27" s="329" customFormat="1" ht="17.25" customHeight="1">
      <c r="B76" s="117"/>
      <c r="C76" s="312"/>
      <c r="D76" s="633"/>
      <c r="E76" s="150"/>
      <c r="F76" s="84"/>
      <c r="G76" s="79"/>
      <c r="H76" s="463"/>
      <c r="I76" s="299"/>
      <c r="J76" s="216"/>
      <c r="K76" s="302">
        <f t="shared" ref="K76" si="27">I76-(I76*J76)</f>
        <v>0</v>
      </c>
      <c r="L76" s="303">
        <f t="shared" ref="L76" si="28">K76*H76</f>
        <v>0</v>
      </c>
      <c r="M76" s="219">
        <v>0</v>
      </c>
      <c r="N76" s="304">
        <f t="shared" ref="N76" si="29">L76+(L76*M76)</f>
        <v>0</v>
      </c>
      <c r="O76" s="295"/>
      <c r="Q76" s="653"/>
      <c r="R76" s="667">
        <f t="shared" si="14"/>
        <v>0</v>
      </c>
      <c r="S76" s="12"/>
      <c r="T76" s="653"/>
      <c r="U76" s="667">
        <f t="shared" si="15"/>
        <v>0</v>
      </c>
      <c r="V76" s="12"/>
      <c r="W76" s="653"/>
      <c r="X76" s="667">
        <f t="shared" si="16"/>
        <v>0</v>
      </c>
      <c r="Z76" s="653"/>
      <c r="AA76" s="667">
        <f t="shared" si="17"/>
        <v>0</v>
      </c>
    </row>
    <row r="77" spans="2:27" s="329" customFormat="1" ht="17.25" customHeight="1">
      <c r="B77" s="117"/>
      <c r="C77" s="308"/>
      <c r="D77" s="633"/>
      <c r="E77" s="150"/>
      <c r="F77" s="84"/>
      <c r="G77" s="79"/>
      <c r="H77" s="463"/>
      <c r="I77" s="299"/>
      <c r="J77" s="216"/>
      <c r="K77" s="302">
        <f t="shared" ref="K77:K78" si="30">I77-(I77*J77)</f>
        <v>0</v>
      </c>
      <c r="L77" s="303">
        <f t="shared" ref="L77:L78" si="31">K77*H77</f>
        <v>0</v>
      </c>
      <c r="M77" s="219">
        <v>0</v>
      </c>
      <c r="N77" s="304">
        <f t="shared" ref="N77:N78" si="32">L77+(L77*M77)</f>
        <v>0</v>
      </c>
      <c r="O77" s="295"/>
      <c r="Q77" s="653"/>
      <c r="R77" s="667">
        <f t="shared" si="14"/>
        <v>0</v>
      </c>
      <c r="S77" s="12"/>
      <c r="T77" s="653"/>
      <c r="U77" s="667">
        <f t="shared" si="15"/>
        <v>0</v>
      </c>
      <c r="V77" s="12"/>
      <c r="W77" s="653"/>
      <c r="X77" s="667">
        <f t="shared" si="16"/>
        <v>0</v>
      </c>
      <c r="Z77" s="653"/>
      <c r="AA77" s="667">
        <f t="shared" si="17"/>
        <v>0</v>
      </c>
    </row>
    <row r="78" spans="2:27" s="329" customFormat="1" ht="17.25" customHeight="1">
      <c r="B78" s="117"/>
      <c r="C78" s="308"/>
      <c r="D78" s="633"/>
      <c r="E78" s="150"/>
      <c r="F78" s="84"/>
      <c r="G78" s="79"/>
      <c r="H78" s="463"/>
      <c r="I78" s="299"/>
      <c r="J78" s="216"/>
      <c r="K78" s="302">
        <f t="shared" si="30"/>
        <v>0</v>
      </c>
      <c r="L78" s="303">
        <f t="shared" si="31"/>
        <v>0</v>
      </c>
      <c r="M78" s="219">
        <v>0</v>
      </c>
      <c r="N78" s="304">
        <f t="shared" si="32"/>
        <v>0</v>
      </c>
      <c r="O78" s="295"/>
      <c r="Q78" s="653"/>
      <c r="R78" s="667">
        <f t="shared" si="14"/>
        <v>0</v>
      </c>
      <c r="S78" s="12"/>
      <c r="T78" s="653"/>
      <c r="U78" s="667">
        <f t="shared" si="15"/>
        <v>0</v>
      </c>
      <c r="V78" s="12"/>
      <c r="W78" s="653"/>
      <c r="X78" s="667">
        <f t="shared" si="16"/>
        <v>0</v>
      </c>
      <c r="Z78" s="653"/>
      <c r="AA78" s="667">
        <f t="shared" si="17"/>
        <v>0</v>
      </c>
    </row>
    <row r="79" spans="2:27" s="329" customFormat="1" ht="17.25" customHeight="1">
      <c r="B79" s="474"/>
      <c r="C79" s="481" t="s">
        <v>1477</v>
      </c>
      <c r="D79" s="634"/>
      <c r="E79" s="471"/>
      <c r="F79" s="472"/>
      <c r="G79" s="473"/>
      <c r="H79" s="474"/>
      <c r="I79" s="475"/>
      <c r="J79" s="476"/>
      <c r="K79" s="477"/>
      <c r="L79" s="478"/>
      <c r="M79" s="479"/>
      <c r="N79" s="479"/>
      <c r="O79" s="480"/>
      <c r="Q79" s="807"/>
      <c r="R79" s="808"/>
      <c r="S79" s="28"/>
      <c r="T79" s="809"/>
      <c r="U79" s="810"/>
      <c r="V79" s="28"/>
      <c r="W79" s="809"/>
      <c r="X79" s="810"/>
      <c r="Y79" s="811"/>
      <c r="Z79" s="809"/>
      <c r="AA79" s="810"/>
    </row>
    <row r="80" spans="2:27" ht="17.25" customHeight="1">
      <c r="B80" s="167" t="s">
        <v>124</v>
      </c>
      <c r="C80" s="113"/>
      <c r="D80" s="635"/>
      <c r="E80" s="114"/>
      <c r="F80" s="115"/>
      <c r="G80" s="116"/>
      <c r="H80" s="261">
        <f>SUM(H12:H79)</f>
        <v>0</v>
      </c>
      <c r="I80" s="515"/>
      <c r="J80" s="192"/>
      <c r="K80" s="192"/>
      <c r="L80" s="227">
        <f>SUM(L12:L79)</f>
        <v>0</v>
      </c>
      <c r="M80" s="158"/>
      <c r="N80" s="239">
        <f>SUM(N12:N79)</f>
        <v>0</v>
      </c>
      <c r="O80" s="168"/>
      <c r="Q80" s="807"/>
      <c r="R80" s="808"/>
      <c r="S80"/>
      <c r="T80" s="809"/>
      <c r="U80" s="810"/>
      <c r="V80"/>
      <c r="W80" s="809"/>
      <c r="X80" s="810"/>
      <c r="Y80" s="809"/>
      <c r="Z80" s="809"/>
      <c r="AA80" s="810"/>
    </row>
    <row r="81" spans="2:27" ht="17.25" customHeight="1">
      <c r="B81" s="47"/>
      <c r="C81" s="49"/>
      <c r="D81" s="636"/>
      <c r="E81" s="50"/>
      <c r="F81" s="48"/>
      <c r="G81" s="51"/>
      <c r="H81" s="47"/>
      <c r="I81" s="516"/>
      <c r="J81" s="52"/>
      <c r="K81" s="52"/>
      <c r="L81" s="52"/>
      <c r="M81" s="159"/>
      <c r="N81" s="159"/>
      <c r="O81" s="51"/>
      <c r="Q81" s="807"/>
      <c r="R81" s="808"/>
      <c r="S81"/>
      <c r="T81" s="809"/>
      <c r="U81" s="810"/>
      <c r="V81"/>
      <c r="W81" s="809"/>
      <c r="X81" s="810"/>
      <c r="Y81" s="809"/>
      <c r="Z81" s="809"/>
      <c r="AA81" s="810"/>
    </row>
    <row r="82" spans="2:27" ht="30" customHeight="1">
      <c r="B82" s="754" t="s">
        <v>125</v>
      </c>
      <c r="C82" s="754"/>
      <c r="D82" s="754"/>
      <c r="E82" s="754"/>
      <c r="F82" s="754"/>
      <c r="G82" s="754"/>
      <c r="H82" s="754"/>
      <c r="I82" s="754"/>
      <c r="J82" s="754"/>
      <c r="K82" s="754"/>
      <c r="L82" s="754"/>
      <c r="M82" s="754"/>
      <c r="N82" s="754"/>
      <c r="O82" s="754"/>
      <c r="Q82" s="807"/>
      <c r="R82" s="808"/>
      <c r="S82"/>
      <c r="T82" s="809"/>
      <c r="U82" s="810"/>
      <c r="V82"/>
      <c r="W82" s="809"/>
      <c r="X82" s="810"/>
      <c r="Y82" s="809"/>
      <c r="Z82" s="809"/>
      <c r="AA82" s="810"/>
    </row>
    <row r="83" spans="2:27" s="22" customFormat="1" ht="30" customHeight="1">
      <c r="B83" s="105" t="s">
        <v>10</v>
      </c>
      <c r="C83" s="165" t="s">
        <v>11</v>
      </c>
      <c r="D83" s="165" t="s">
        <v>1756</v>
      </c>
      <c r="E83" s="165" t="s">
        <v>12</v>
      </c>
      <c r="F83" s="166" t="s">
        <v>13</v>
      </c>
      <c r="G83" s="165" t="s">
        <v>14</v>
      </c>
      <c r="H83" s="260" t="s">
        <v>15</v>
      </c>
      <c r="I83" s="458" t="s">
        <v>1480</v>
      </c>
      <c r="J83" s="177" t="s">
        <v>1461</v>
      </c>
      <c r="K83" s="177" t="s">
        <v>1462</v>
      </c>
      <c r="L83" s="177" t="s">
        <v>1463</v>
      </c>
      <c r="M83" s="221" t="s">
        <v>1479</v>
      </c>
      <c r="N83" s="221" t="s">
        <v>1481</v>
      </c>
      <c r="O83" s="165" t="s">
        <v>1478</v>
      </c>
      <c r="Q83" s="757" t="s">
        <v>1753</v>
      </c>
      <c r="R83" s="758"/>
      <c r="T83" s="757" t="s">
        <v>1754</v>
      </c>
      <c r="U83" s="758"/>
      <c r="W83" s="757" t="s">
        <v>1755</v>
      </c>
      <c r="X83" s="758"/>
      <c r="Y83" s="344"/>
      <c r="Z83" s="759" t="s">
        <v>1500</v>
      </c>
      <c r="AA83" s="760"/>
    </row>
    <row r="84" spans="2:27" ht="17.25" customHeight="1">
      <c r="B84" s="43" t="s">
        <v>719</v>
      </c>
      <c r="C84" s="67" t="s">
        <v>803</v>
      </c>
      <c r="D84" s="44" t="s">
        <v>1758</v>
      </c>
      <c r="E84" s="45" t="s">
        <v>25</v>
      </c>
      <c r="F84" s="46" t="s">
        <v>703</v>
      </c>
      <c r="G84" s="296">
        <v>907330</v>
      </c>
      <c r="H84" s="463"/>
      <c r="I84" s="222">
        <v>9.6999999999999993</v>
      </c>
      <c r="J84" s="216"/>
      <c r="K84" s="195">
        <f t="shared" ref="K84:K126" si="33">I84-(I84*J84)</f>
        <v>9.6999999999999993</v>
      </c>
      <c r="L84" s="226">
        <f t="shared" ref="L84:L126" si="34">K84*H84</f>
        <v>0</v>
      </c>
      <c r="M84" s="218">
        <v>0</v>
      </c>
      <c r="N84" s="251">
        <f t="shared" ref="N84:N126" si="35">L84+(L84*M84)</f>
        <v>0</v>
      </c>
      <c r="O84" s="295"/>
      <c r="Q84" s="653"/>
      <c r="R84" s="667">
        <f t="shared" ref="R84:R147" si="36">IF(Q84="YES",$H84,0)</f>
        <v>0</v>
      </c>
      <c r="T84" s="653"/>
      <c r="U84" s="667">
        <f t="shared" ref="U84:U147" si="37">IF(T84="YES",$H84,0)</f>
        <v>0</v>
      </c>
      <c r="W84" s="653"/>
      <c r="X84" s="667">
        <f t="shared" ref="X84:X147" si="38">IF(W84="YES",$H84,0)</f>
        <v>0</v>
      </c>
      <c r="Y84" s="329"/>
      <c r="Z84" s="653"/>
      <c r="AA84" s="667">
        <f t="shared" ref="AA84:AA147" si="39">IF(Z84="YES",$H84,0)</f>
        <v>0</v>
      </c>
    </row>
    <row r="85" spans="2:27" ht="17.25" customHeight="1">
      <c r="B85" s="559">
        <v>9780714431062</v>
      </c>
      <c r="C85" s="561" t="s">
        <v>884</v>
      </c>
      <c r="D85" s="44" t="s">
        <v>1758</v>
      </c>
      <c r="E85" s="564" t="s">
        <v>120</v>
      </c>
      <c r="F85" s="565" t="s">
        <v>18</v>
      </c>
      <c r="G85" s="709"/>
      <c r="H85" s="463"/>
      <c r="I85" s="222">
        <v>24.99</v>
      </c>
      <c r="J85" s="216"/>
      <c r="K85" s="195">
        <f t="shared" si="33"/>
        <v>24.99</v>
      </c>
      <c r="L85" s="226">
        <f t="shared" si="34"/>
        <v>0</v>
      </c>
      <c r="M85" s="218">
        <v>0</v>
      </c>
      <c r="N85" s="251">
        <f t="shared" si="35"/>
        <v>0</v>
      </c>
      <c r="O85" s="295"/>
      <c r="Q85" s="653"/>
      <c r="R85" s="667">
        <f t="shared" si="36"/>
        <v>0</v>
      </c>
      <c r="T85" s="653"/>
      <c r="U85" s="667">
        <f t="shared" si="37"/>
        <v>0</v>
      </c>
      <c r="W85" s="653"/>
      <c r="X85" s="667">
        <f t="shared" si="38"/>
        <v>0</v>
      </c>
      <c r="Y85" s="329"/>
      <c r="Z85" s="653"/>
      <c r="AA85" s="667">
        <f t="shared" si="39"/>
        <v>0</v>
      </c>
    </row>
    <row r="86" spans="2:27" ht="17.25" customHeight="1">
      <c r="B86" s="710"/>
      <c r="C86" s="562" t="s">
        <v>885</v>
      </c>
      <c r="D86" s="44" t="s">
        <v>1758</v>
      </c>
      <c r="E86" s="564" t="s">
        <v>120</v>
      </c>
      <c r="F86" s="565" t="s">
        <v>18</v>
      </c>
      <c r="G86" s="709"/>
      <c r="H86" s="463"/>
      <c r="I86" s="222">
        <v>20</v>
      </c>
      <c r="J86" s="216"/>
      <c r="K86" s="195">
        <f t="shared" si="33"/>
        <v>20</v>
      </c>
      <c r="L86" s="226">
        <f t="shared" si="34"/>
        <v>0</v>
      </c>
      <c r="M86" s="218">
        <v>0</v>
      </c>
      <c r="N86" s="251">
        <f t="shared" si="35"/>
        <v>0</v>
      </c>
      <c r="O86" s="295"/>
      <c r="Q86" s="653"/>
      <c r="R86" s="667">
        <f t="shared" si="36"/>
        <v>0</v>
      </c>
      <c r="T86" s="653"/>
      <c r="U86" s="667">
        <f t="shared" si="37"/>
        <v>0</v>
      </c>
      <c r="W86" s="653"/>
      <c r="X86" s="667">
        <f t="shared" si="38"/>
        <v>0</v>
      </c>
      <c r="Y86" s="329"/>
      <c r="Z86" s="653"/>
      <c r="AA86" s="667">
        <f t="shared" si="39"/>
        <v>0</v>
      </c>
    </row>
    <row r="87" spans="2:27" ht="17.25" customHeight="1">
      <c r="B87" s="710">
        <v>9780714424637</v>
      </c>
      <c r="C87" s="561" t="s">
        <v>886</v>
      </c>
      <c r="D87" s="44" t="s">
        <v>1758</v>
      </c>
      <c r="E87" s="564" t="s">
        <v>17</v>
      </c>
      <c r="F87" s="565" t="s">
        <v>18</v>
      </c>
      <c r="G87" s="709">
        <v>24637</v>
      </c>
      <c r="H87" s="463"/>
      <c r="I87" s="222">
        <v>29.6</v>
      </c>
      <c r="J87" s="216"/>
      <c r="K87" s="195">
        <f t="shared" si="33"/>
        <v>29.6</v>
      </c>
      <c r="L87" s="226">
        <f t="shared" si="34"/>
        <v>0</v>
      </c>
      <c r="M87" s="218">
        <v>0</v>
      </c>
      <c r="N87" s="251">
        <f t="shared" si="35"/>
        <v>0</v>
      </c>
      <c r="O87" s="295"/>
      <c r="Q87" s="653"/>
      <c r="R87" s="667">
        <f t="shared" si="36"/>
        <v>0</v>
      </c>
      <c r="T87" s="653"/>
      <c r="U87" s="667">
        <f t="shared" si="37"/>
        <v>0</v>
      </c>
      <c r="W87" s="653"/>
      <c r="X87" s="667">
        <f t="shared" si="38"/>
        <v>0</v>
      </c>
      <c r="Y87" s="329"/>
      <c r="Z87" s="653"/>
      <c r="AA87" s="667">
        <f t="shared" si="39"/>
        <v>0</v>
      </c>
    </row>
    <row r="88" spans="2:27" ht="17.25" customHeight="1">
      <c r="B88" s="711">
        <v>9780714419220</v>
      </c>
      <c r="C88" s="561" t="s">
        <v>887</v>
      </c>
      <c r="D88" s="44" t="s">
        <v>1758</v>
      </c>
      <c r="E88" s="564" t="s">
        <v>17</v>
      </c>
      <c r="F88" s="565" t="s">
        <v>18</v>
      </c>
      <c r="G88" s="709">
        <v>19220</v>
      </c>
      <c r="H88" s="463"/>
      <c r="I88" s="222">
        <v>23.1</v>
      </c>
      <c r="J88" s="216"/>
      <c r="K88" s="195">
        <f t="shared" si="33"/>
        <v>23.1</v>
      </c>
      <c r="L88" s="226">
        <f t="shared" si="34"/>
        <v>0</v>
      </c>
      <c r="M88" s="218">
        <v>0</v>
      </c>
      <c r="N88" s="251">
        <f t="shared" si="35"/>
        <v>0</v>
      </c>
      <c r="O88" s="295"/>
      <c r="Q88" s="653"/>
      <c r="R88" s="667">
        <f t="shared" si="36"/>
        <v>0</v>
      </c>
      <c r="T88" s="653"/>
      <c r="U88" s="667">
        <f t="shared" si="37"/>
        <v>0</v>
      </c>
      <c r="W88" s="653"/>
      <c r="X88" s="667">
        <f t="shared" si="38"/>
        <v>0</v>
      </c>
      <c r="Y88" s="329"/>
      <c r="Z88" s="653"/>
      <c r="AA88" s="667">
        <f t="shared" si="39"/>
        <v>0</v>
      </c>
    </row>
    <row r="89" spans="2:27" ht="17.25" customHeight="1">
      <c r="B89" s="710">
        <v>9780714432205</v>
      </c>
      <c r="C89" s="561" t="s">
        <v>2565</v>
      </c>
      <c r="D89" s="44" t="s">
        <v>1758</v>
      </c>
      <c r="E89" s="564" t="s">
        <v>616</v>
      </c>
      <c r="F89" s="565" t="s">
        <v>18</v>
      </c>
      <c r="G89" s="709">
        <v>32205</v>
      </c>
      <c r="H89" s="463"/>
      <c r="I89" s="718">
        <v>24.95</v>
      </c>
      <c r="J89" s="216"/>
      <c r="K89" s="195">
        <f t="shared" si="33"/>
        <v>24.95</v>
      </c>
      <c r="L89" s="226">
        <f t="shared" si="34"/>
        <v>0</v>
      </c>
      <c r="M89" s="218">
        <v>0</v>
      </c>
      <c r="N89" s="251">
        <f t="shared" si="35"/>
        <v>0</v>
      </c>
      <c r="O89" s="295"/>
      <c r="Q89" s="653"/>
      <c r="R89" s="667">
        <f t="shared" si="36"/>
        <v>0</v>
      </c>
      <c r="T89" s="653"/>
      <c r="U89" s="667">
        <f t="shared" si="37"/>
        <v>0</v>
      </c>
      <c r="W89" s="653"/>
      <c r="X89" s="667">
        <f t="shared" si="38"/>
        <v>0</v>
      </c>
      <c r="Y89" s="329"/>
      <c r="Z89" s="653"/>
      <c r="AA89" s="667">
        <f t="shared" si="39"/>
        <v>0</v>
      </c>
    </row>
    <row r="90" spans="2:27" ht="17.25" customHeight="1">
      <c r="B90" s="710">
        <v>9780714432199</v>
      </c>
      <c r="C90" s="561" t="s">
        <v>2566</v>
      </c>
      <c r="D90" s="44" t="s">
        <v>1758</v>
      </c>
      <c r="E90" s="564" t="s">
        <v>616</v>
      </c>
      <c r="F90" s="565" t="s">
        <v>18</v>
      </c>
      <c r="G90" s="709">
        <v>32199</v>
      </c>
      <c r="H90" s="463"/>
      <c r="I90" s="718">
        <v>22.95</v>
      </c>
      <c r="J90" s="216"/>
      <c r="K90" s="195">
        <f t="shared" ref="K90" si="40">I90-(I90*J90)</f>
        <v>22.95</v>
      </c>
      <c r="L90" s="226">
        <f t="shared" ref="L90" si="41">K90*H90</f>
        <v>0</v>
      </c>
      <c r="M90" s="218">
        <v>0</v>
      </c>
      <c r="N90" s="251">
        <f t="shared" ref="N90" si="42">L90+(L90*M90)</f>
        <v>0</v>
      </c>
      <c r="O90" s="295"/>
      <c r="Q90" s="653"/>
      <c r="R90" s="667">
        <f t="shared" si="36"/>
        <v>0</v>
      </c>
      <c r="T90" s="653"/>
      <c r="U90" s="667">
        <f t="shared" si="37"/>
        <v>0</v>
      </c>
      <c r="W90" s="653"/>
      <c r="X90" s="667">
        <f t="shared" si="38"/>
        <v>0</v>
      </c>
      <c r="Y90" s="329"/>
      <c r="Z90" s="653"/>
      <c r="AA90" s="667">
        <f t="shared" si="39"/>
        <v>0</v>
      </c>
    </row>
    <row r="91" spans="2:27" ht="17.25" customHeight="1">
      <c r="B91" s="560">
        <v>9780861676699</v>
      </c>
      <c r="C91" s="403" t="s">
        <v>857</v>
      </c>
      <c r="D91" s="44" t="s">
        <v>1758</v>
      </c>
      <c r="E91" s="564" t="s">
        <v>120</v>
      </c>
      <c r="F91" s="566" t="s">
        <v>54</v>
      </c>
      <c r="G91" s="566" t="s">
        <v>858</v>
      </c>
      <c r="H91" s="463"/>
      <c r="I91" s="222">
        <v>7.5</v>
      </c>
      <c r="J91" s="216"/>
      <c r="K91" s="195">
        <f t="shared" si="33"/>
        <v>7.5</v>
      </c>
      <c r="L91" s="226">
        <f t="shared" si="34"/>
        <v>0</v>
      </c>
      <c r="M91" s="218">
        <v>0</v>
      </c>
      <c r="N91" s="251">
        <f t="shared" si="35"/>
        <v>0</v>
      </c>
      <c r="O91" s="295"/>
      <c r="Q91" s="653"/>
      <c r="R91" s="667">
        <f t="shared" si="36"/>
        <v>0</v>
      </c>
      <c r="T91" s="653"/>
      <c r="U91" s="667">
        <f t="shared" si="37"/>
        <v>0</v>
      </c>
      <c r="W91" s="653"/>
      <c r="X91" s="667">
        <f t="shared" si="38"/>
        <v>0</v>
      </c>
      <c r="Y91" s="329"/>
      <c r="Z91" s="653"/>
      <c r="AA91" s="667">
        <f t="shared" si="39"/>
        <v>0</v>
      </c>
    </row>
    <row r="92" spans="2:27" ht="17.25" customHeight="1">
      <c r="B92" s="88">
        <v>9780861676682</v>
      </c>
      <c r="C92" s="90" t="s">
        <v>859</v>
      </c>
      <c r="D92" s="44" t="s">
        <v>1758</v>
      </c>
      <c r="E92" s="57" t="s">
        <v>120</v>
      </c>
      <c r="F92" s="92" t="s">
        <v>54</v>
      </c>
      <c r="G92" s="92" t="s">
        <v>860</v>
      </c>
      <c r="H92" s="463"/>
      <c r="I92" s="222">
        <v>7.5</v>
      </c>
      <c r="J92" s="216"/>
      <c r="K92" s="195">
        <f t="shared" si="33"/>
        <v>7.5</v>
      </c>
      <c r="L92" s="226">
        <f t="shared" si="34"/>
        <v>0</v>
      </c>
      <c r="M92" s="218">
        <v>0</v>
      </c>
      <c r="N92" s="251">
        <f t="shared" si="35"/>
        <v>0</v>
      </c>
      <c r="O92" s="295"/>
      <c r="Q92" s="653"/>
      <c r="R92" s="667">
        <f t="shared" si="36"/>
        <v>0</v>
      </c>
      <c r="T92" s="653"/>
      <c r="U92" s="667">
        <f t="shared" si="37"/>
        <v>0</v>
      </c>
      <c r="W92" s="653"/>
      <c r="X92" s="667">
        <f t="shared" si="38"/>
        <v>0</v>
      </c>
      <c r="Y92" s="329"/>
      <c r="Z92" s="653"/>
      <c r="AA92" s="667">
        <f t="shared" si="39"/>
        <v>0</v>
      </c>
    </row>
    <row r="93" spans="2:27" ht="17.25" customHeight="1">
      <c r="B93" s="89">
        <v>9781802302493</v>
      </c>
      <c r="C93" s="93" t="s">
        <v>2173</v>
      </c>
      <c r="D93" s="44" t="s">
        <v>1758</v>
      </c>
      <c r="E93" s="57" t="s">
        <v>616</v>
      </c>
      <c r="F93" s="92" t="s">
        <v>54</v>
      </c>
      <c r="G93" s="92" t="s">
        <v>2174</v>
      </c>
      <c r="H93" s="463"/>
      <c r="I93" s="222">
        <v>22.95</v>
      </c>
      <c r="J93" s="216"/>
      <c r="K93" s="195">
        <f t="shared" si="33"/>
        <v>22.95</v>
      </c>
      <c r="L93" s="226">
        <f t="shared" si="34"/>
        <v>0</v>
      </c>
      <c r="M93" s="218">
        <v>0</v>
      </c>
      <c r="N93" s="251">
        <f t="shared" si="35"/>
        <v>0</v>
      </c>
      <c r="O93" s="295"/>
      <c r="Q93" s="653"/>
      <c r="R93" s="667">
        <f t="shared" si="36"/>
        <v>0</v>
      </c>
      <c r="T93" s="653"/>
      <c r="U93" s="667">
        <f t="shared" si="37"/>
        <v>0</v>
      </c>
      <c r="W93" s="653"/>
      <c r="X93" s="667">
        <f t="shared" si="38"/>
        <v>0</v>
      </c>
      <c r="Y93" s="329"/>
      <c r="Z93" s="653"/>
      <c r="AA93" s="667">
        <f t="shared" si="39"/>
        <v>0</v>
      </c>
    </row>
    <row r="94" spans="2:27" ht="17.25" customHeight="1">
      <c r="B94" s="88">
        <v>9781802301939</v>
      </c>
      <c r="C94" s="93" t="s">
        <v>1746</v>
      </c>
      <c r="D94" s="44" t="s">
        <v>1758</v>
      </c>
      <c r="E94" s="57" t="s">
        <v>616</v>
      </c>
      <c r="F94" s="92" t="s">
        <v>54</v>
      </c>
      <c r="G94" s="92" t="s">
        <v>861</v>
      </c>
      <c r="H94" s="463"/>
      <c r="I94" s="222">
        <v>22.95</v>
      </c>
      <c r="J94" s="216"/>
      <c r="K94" s="195">
        <f t="shared" si="33"/>
        <v>22.95</v>
      </c>
      <c r="L94" s="226">
        <f t="shared" si="34"/>
        <v>0</v>
      </c>
      <c r="M94" s="218">
        <v>0</v>
      </c>
      <c r="N94" s="251">
        <f t="shared" si="35"/>
        <v>0</v>
      </c>
      <c r="O94" s="295"/>
      <c r="Q94" s="653"/>
      <c r="R94" s="667">
        <f t="shared" si="36"/>
        <v>0</v>
      </c>
      <c r="T94" s="653"/>
      <c r="U94" s="667">
        <f t="shared" si="37"/>
        <v>0</v>
      </c>
      <c r="W94" s="653"/>
      <c r="X94" s="667">
        <f t="shared" si="38"/>
        <v>0</v>
      </c>
      <c r="Y94" s="329"/>
      <c r="Z94" s="653"/>
      <c r="AA94" s="667">
        <f t="shared" si="39"/>
        <v>0</v>
      </c>
    </row>
    <row r="95" spans="2:27" ht="17.25" customHeight="1">
      <c r="B95" s="88">
        <v>9781802300024</v>
      </c>
      <c r="C95" s="90" t="s">
        <v>862</v>
      </c>
      <c r="D95" s="44" t="s">
        <v>1758</v>
      </c>
      <c r="E95" s="57" t="s">
        <v>616</v>
      </c>
      <c r="F95" s="92" t="s">
        <v>54</v>
      </c>
      <c r="G95" s="92" t="s">
        <v>863</v>
      </c>
      <c r="H95" s="463"/>
      <c r="I95" s="222">
        <v>21.95</v>
      </c>
      <c r="J95" s="216"/>
      <c r="K95" s="195">
        <f t="shared" si="33"/>
        <v>21.95</v>
      </c>
      <c r="L95" s="226">
        <f t="shared" si="34"/>
        <v>0</v>
      </c>
      <c r="M95" s="218">
        <v>0</v>
      </c>
      <c r="N95" s="251">
        <f t="shared" si="35"/>
        <v>0</v>
      </c>
      <c r="O95" s="295"/>
      <c r="Q95" s="653"/>
      <c r="R95" s="667">
        <f t="shared" si="36"/>
        <v>0</v>
      </c>
      <c r="T95" s="653"/>
      <c r="U95" s="667">
        <f t="shared" si="37"/>
        <v>0</v>
      </c>
      <c r="W95" s="653"/>
      <c r="X95" s="667">
        <f t="shared" si="38"/>
        <v>0</v>
      </c>
      <c r="Y95" s="329"/>
      <c r="Z95" s="653"/>
      <c r="AA95" s="667">
        <f t="shared" si="39"/>
        <v>0</v>
      </c>
    </row>
    <row r="96" spans="2:27" ht="17.25" customHeight="1">
      <c r="B96" s="88">
        <v>9781845365547</v>
      </c>
      <c r="C96" s="90" t="s">
        <v>864</v>
      </c>
      <c r="D96" s="44" t="s">
        <v>1758</v>
      </c>
      <c r="E96" s="57" t="s">
        <v>616</v>
      </c>
      <c r="F96" s="92" t="s">
        <v>54</v>
      </c>
      <c r="G96" s="92" t="s">
        <v>865</v>
      </c>
      <c r="H96" s="463"/>
      <c r="I96" s="222">
        <v>11.95</v>
      </c>
      <c r="J96" s="216"/>
      <c r="K96" s="195">
        <f t="shared" si="33"/>
        <v>11.95</v>
      </c>
      <c r="L96" s="226">
        <f t="shared" si="34"/>
        <v>0</v>
      </c>
      <c r="M96" s="218">
        <v>0</v>
      </c>
      <c r="N96" s="251">
        <f t="shared" si="35"/>
        <v>0</v>
      </c>
      <c r="O96" s="295"/>
      <c r="Q96" s="653"/>
      <c r="R96" s="667">
        <f t="shared" si="36"/>
        <v>0</v>
      </c>
      <c r="T96" s="653"/>
      <c r="U96" s="667">
        <f t="shared" si="37"/>
        <v>0</v>
      </c>
      <c r="W96" s="653"/>
      <c r="X96" s="667">
        <f t="shared" si="38"/>
        <v>0</v>
      </c>
      <c r="Y96" s="329"/>
      <c r="Z96" s="653"/>
      <c r="AA96" s="667">
        <f t="shared" si="39"/>
        <v>0</v>
      </c>
    </row>
    <row r="97" spans="2:27" ht="17.25" customHeight="1">
      <c r="B97" s="88">
        <v>9781845366513</v>
      </c>
      <c r="C97" s="90" t="s">
        <v>866</v>
      </c>
      <c r="D97" s="44" t="s">
        <v>1758</v>
      </c>
      <c r="E97" s="57" t="s">
        <v>616</v>
      </c>
      <c r="F97" s="92" t="s">
        <v>54</v>
      </c>
      <c r="G97" s="92" t="s">
        <v>867</v>
      </c>
      <c r="H97" s="463"/>
      <c r="I97" s="222">
        <v>11.95</v>
      </c>
      <c r="J97" s="216"/>
      <c r="K97" s="195">
        <f t="shared" si="33"/>
        <v>11.95</v>
      </c>
      <c r="L97" s="226">
        <f t="shared" si="34"/>
        <v>0</v>
      </c>
      <c r="M97" s="218">
        <v>0</v>
      </c>
      <c r="N97" s="251">
        <f t="shared" si="35"/>
        <v>0</v>
      </c>
      <c r="O97" s="295"/>
      <c r="Q97" s="653"/>
      <c r="R97" s="667">
        <f t="shared" si="36"/>
        <v>0</v>
      </c>
      <c r="T97" s="653"/>
      <c r="U97" s="667">
        <f t="shared" si="37"/>
        <v>0</v>
      </c>
      <c r="W97" s="653"/>
      <c r="X97" s="667">
        <f t="shared" si="38"/>
        <v>0</v>
      </c>
      <c r="Y97" s="329"/>
      <c r="Z97" s="653"/>
      <c r="AA97" s="667">
        <f t="shared" si="39"/>
        <v>0</v>
      </c>
    </row>
    <row r="98" spans="2:27" ht="17.25" customHeight="1">
      <c r="B98" s="88">
        <v>9781845365943</v>
      </c>
      <c r="C98" s="90" t="s">
        <v>846</v>
      </c>
      <c r="D98" s="44" t="s">
        <v>1758</v>
      </c>
      <c r="E98" s="57" t="s">
        <v>616</v>
      </c>
      <c r="F98" s="92" t="s">
        <v>54</v>
      </c>
      <c r="G98" s="92" t="s">
        <v>868</v>
      </c>
      <c r="H98" s="463"/>
      <c r="I98" s="222">
        <v>11.95</v>
      </c>
      <c r="J98" s="216"/>
      <c r="K98" s="195">
        <f t="shared" si="33"/>
        <v>11.95</v>
      </c>
      <c r="L98" s="226">
        <f t="shared" si="34"/>
        <v>0</v>
      </c>
      <c r="M98" s="218">
        <v>0</v>
      </c>
      <c r="N98" s="251">
        <f t="shared" si="35"/>
        <v>0</v>
      </c>
      <c r="O98" s="295"/>
      <c r="Q98" s="653"/>
      <c r="R98" s="667">
        <f t="shared" si="36"/>
        <v>0</v>
      </c>
      <c r="T98" s="653"/>
      <c r="U98" s="667">
        <f t="shared" si="37"/>
        <v>0</v>
      </c>
      <c r="W98" s="653"/>
      <c r="X98" s="667">
        <f t="shared" si="38"/>
        <v>0</v>
      </c>
      <c r="Y98" s="329"/>
      <c r="Z98" s="653"/>
      <c r="AA98" s="667">
        <f t="shared" si="39"/>
        <v>0</v>
      </c>
    </row>
    <row r="99" spans="2:27" ht="17.25" customHeight="1">
      <c r="B99" s="88">
        <v>9781845366414</v>
      </c>
      <c r="C99" s="90" t="s">
        <v>2175</v>
      </c>
      <c r="D99" s="44" t="s">
        <v>1758</v>
      </c>
      <c r="E99" s="57" t="s">
        <v>616</v>
      </c>
      <c r="F99" s="92" t="s">
        <v>54</v>
      </c>
      <c r="G99" s="92" t="s">
        <v>869</v>
      </c>
      <c r="H99" s="463"/>
      <c r="I99" s="222">
        <v>11.95</v>
      </c>
      <c r="J99" s="216"/>
      <c r="K99" s="195">
        <f t="shared" si="33"/>
        <v>11.95</v>
      </c>
      <c r="L99" s="226">
        <f t="shared" si="34"/>
        <v>0</v>
      </c>
      <c r="M99" s="218">
        <v>0</v>
      </c>
      <c r="N99" s="251">
        <f t="shared" si="35"/>
        <v>0</v>
      </c>
      <c r="O99" s="295"/>
      <c r="Q99" s="653"/>
      <c r="R99" s="667">
        <f t="shared" si="36"/>
        <v>0</v>
      </c>
      <c r="T99" s="653"/>
      <c r="U99" s="667">
        <f t="shared" si="37"/>
        <v>0</v>
      </c>
      <c r="W99" s="653"/>
      <c r="X99" s="667">
        <f t="shared" si="38"/>
        <v>0</v>
      </c>
      <c r="Y99" s="329"/>
      <c r="Z99" s="653"/>
      <c r="AA99" s="667">
        <f t="shared" si="39"/>
        <v>0</v>
      </c>
    </row>
    <row r="100" spans="2:27" ht="17.25" customHeight="1">
      <c r="B100" s="88">
        <v>9780199119769</v>
      </c>
      <c r="C100" s="90" t="s">
        <v>870</v>
      </c>
      <c r="D100" s="44" t="s">
        <v>1758</v>
      </c>
      <c r="E100" s="57" t="s">
        <v>120</v>
      </c>
      <c r="F100" s="92" t="s">
        <v>54</v>
      </c>
      <c r="G100" s="92" t="s">
        <v>871</v>
      </c>
      <c r="H100" s="463"/>
      <c r="I100" s="222">
        <v>11.5</v>
      </c>
      <c r="J100" s="216"/>
      <c r="K100" s="195">
        <f t="shared" si="33"/>
        <v>11.5</v>
      </c>
      <c r="L100" s="226">
        <f t="shared" si="34"/>
        <v>0</v>
      </c>
      <c r="M100" s="218">
        <v>0</v>
      </c>
      <c r="N100" s="251">
        <f t="shared" si="35"/>
        <v>0</v>
      </c>
      <c r="O100" s="295"/>
      <c r="Q100" s="653"/>
      <c r="R100" s="667">
        <f t="shared" si="36"/>
        <v>0</v>
      </c>
      <c r="T100" s="653"/>
      <c r="U100" s="667">
        <f t="shared" si="37"/>
        <v>0</v>
      </c>
      <c r="W100" s="653"/>
      <c r="X100" s="667">
        <f t="shared" si="38"/>
        <v>0</v>
      </c>
      <c r="Y100" s="329"/>
      <c r="Z100" s="653"/>
      <c r="AA100" s="667">
        <f t="shared" si="39"/>
        <v>0</v>
      </c>
    </row>
    <row r="101" spans="2:27" ht="17.25" customHeight="1">
      <c r="B101" s="88">
        <v>9781845362010</v>
      </c>
      <c r="C101" s="90" t="s">
        <v>872</v>
      </c>
      <c r="D101" s="44" t="s">
        <v>1758</v>
      </c>
      <c r="E101" s="57" t="s">
        <v>120</v>
      </c>
      <c r="F101" s="92" t="s">
        <v>54</v>
      </c>
      <c r="G101" s="92" t="s">
        <v>873</v>
      </c>
      <c r="H101" s="463"/>
      <c r="I101" s="222">
        <v>9.9499999999999993</v>
      </c>
      <c r="J101" s="216"/>
      <c r="K101" s="195">
        <f t="shared" si="33"/>
        <v>9.9499999999999993</v>
      </c>
      <c r="L101" s="226">
        <f t="shared" si="34"/>
        <v>0</v>
      </c>
      <c r="M101" s="218">
        <v>0</v>
      </c>
      <c r="N101" s="251">
        <f t="shared" si="35"/>
        <v>0</v>
      </c>
      <c r="O101" s="295"/>
      <c r="Q101" s="653"/>
      <c r="R101" s="667">
        <f t="shared" si="36"/>
        <v>0</v>
      </c>
      <c r="T101" s="653"/>
      <c r="U101" s="667">
        <f t="shared" si="37"/>
        <v>0</v>
      </c>
      <c r="W101" s="653"/>
      <c r="X101" s="667">
        <f t="shared" si="38"/>
        <v>0</v>
      </c>
      <c r="Y101" s="329"/>
      <c r="Z101" s="653"/>
      <c r="AA101" s="667">
        <f t="shared" si="39"/>
        <v>0</v>
      </c>
    </row>
    <row r="102" spans="2:27" ht="17.25" customHeight="1">
      <c r="B102" s="88">
        <v>9781845366223</v>
      </c>
      <c r="C102" s="90" t="s">
        <v>874</v>
      </c>
      <c r="D102" s="44" t="s">
        <v>1758</v>
      </c>
      <c r="E102" s="57" t="s">
        <v>120</v>
      </c>
      <c r="F102" s="92" t="s">
        <v>54</v>
      </c>
      <c r="G102" s="92" t="s">
        <v>875</v>
      </c>
      <c r="H102" s="463"/>
      <c r="I102" s="222">
        <v>9.9499999999999993</v>
      </c>
      <c r="J102" s="216"/>
      <c r="K102" s="195">
        <v>9.9499999999999993</v>
      </c>
      <c r="L102" s="226">
        <f t="shared" si="34"/>
        <v>0</v>
      </c>
      <c r="M102" s="218">
        <v>0</v>
      </c>
      <c r="N102" s="251">
        <f t="shared" si="35"/>
        <v>0</v>
      </c>
      <c r="O102" s="295"/>
      <c r="Q102" s="653"/>
      <c r="R102" s="667">
        <f t="shared" si="36"/>
        <v>0</v>
      </c>
      <c r="T102" s="653"/>
      <c r="U102" s="667">
        <f t="shared" si="37"/>
        <v>0</v>
      </c>
      <c r="W102" s="653"/>
      <c r="X102" s="667">
        <f t="shared" si="38"/>
        <v>0</v>
      </c>
      <c r="Y102" s="329"/>
      <c r="Z102" s="653"/>
      <c r="AA102" s="667">
        <f t="shared" si="39"/>
        <v>0</v>
      </c>
    </row>
    <row r="103" spans="2:27" ht="17.25" customHeight="1">
      <c r="B103" s="417">
        <v>9781915595188</v>
      </c>
      <c r="C103" s="552" t="s">
        <v>804</v>
      </c>
      <c r="D103" s="44" t="s">
        <v>1758</v>
      </c>
      <c r="E103" s="555" t="s">
        <v>17</v>
      </c>
      <c r="F103" s="420" t="s">
        <v>26</v>
      </c>
      <c r="G103" s="558" t="s">
        <v>805</v>
      </c>
      <c r="H103" s="463"/>
      <c r="I103" s="222">
        <v>18.95</v>
      </c>
      <c r="J103" s="216"/>
      <c r="K103" s="195">
        <f t="shared" si="33"/>
        <v>18.95</v>
      </c>
      <c r="L103" s="226">
        <f t="shared" si="34"/>
        <v>0</v>
      </c>
      <c r="M103" s="218">
        <v>0</v>
      </c>
      <c r="N103" s="251">
        <f t="shared" si="35"/>
        <v>0</v>
      </c>
      <c r="O103" s="295"/>
      <c r="Q103" s="653"/>
      <c r="R103" s="667">
        <f t="shared" si="36"/>
        <v>0</v>
      </c>
      <c r="T103" s="653"/>
      <c r="U103" s="667">
        <f t="shared" si="37"/>
        <v>0</v>
      </c>
      <c r="W103" s="653"/>
      <c r="X103" s="667">
        <f t="shared" si="38"/>
        <v>0</v>
      </c>
      <c r="Y103" s="329"/>
      <c r="Z103" s="653"/>
      <c r="AA103" s="667">
        <f t="shared" si="39"/>
        <v>0</v>
      </c>
    </row>
    <row r="104" spans="2:27" ht="17.25" customHeight="1">
      <c r="B104" s="417">
        <v>9781913698881</v>
      </c>
      <c r="C104" s="552" t="s">
        <v>806</v>
      </c>
      <c r="D104" s="44" t="s">
        <v>1758</v>
      </c>
      <c r="E104" s="555" t="s">
        <v>17</v>
      </c>
      <c r="F104" s="420" t="s">
        <v>26</v>
      </c>
      <c r="G104" s="558" t="s">
        <v>807</v>
      </c>
      <c r="H104" s="463"/>
      <c r="I104" s="222">
        <v>21.95</v>
      </c>
      <c r="J104" s="216"/>
      <c r="K104" s="195">
        <f t="shared" si="33"/>
        <v>21.95</v>
      </c>
      <c r="L104" s="226">
        <f t="shared" si="34"/>
        <v>0</v>
      </c>
      <c r="M104" s="218">
        <v>0</v>
      </c>
      <c r="N104" s="251">
        <f t="shared" si="35"/>
        <v>0</v>
      </c>
      <c r="O104" s="295"/>
      <c r="Q104" s="653"/>
      <c r="R104" s="667">
        <f t="shared" si="36"/>
        <v>0</v>
      </c>
      <c r="T104" s="653"/>
      <c r="U104" s="667">
        <f t="shared" si="37"/>
        <v>0</v>
      </c>
      <c r="W104" s="653"/>
      <c r="X104" s="667">
        <f t="shared" si="38"/>
        <v>0</v>
      </c>
      <c r="Y104" s="329"/>
      <c r="Z104" s="653"/>
      <c r="AA104" s="667">
        <f t="shared" si="39"/>
        <v>0</v>
      </c>
    </row>
    <row r="105" spans="2:27" ht="17.25" customHeight="1">
      <c r="B105" s="417">
        <v>9781917848275</v>
      </c>
      <c r="C105" s="120" t="s">
        <v>2052</v>
      </c>
      <c r="D105" s="44" t="s">
        <v>1758</v>
      </c>
      <c r="E105" s="555" t="s">
        <v>17</v>
      </c>
      <c r="F105" s="420" t="s">
        <v>26</v>
      </c>
      <c r="G105" s="558" t="s">
        <v>2053</v>
      </c>
      <c r="H105" s="463"/>
      <c r="I105" s="222">
        <v>22.95</v>
      </c>
      <c r="J105" s="216"/>
      <c r="K105" s="195">
        <f t="shared" si="33"/>
        <v>22.95</v>
      </c>
      <c r="L105" s="226">
        <f t="shared" si="34"/>
        <v>0</v>
      </c>
      <c r="M105" s="218">
        <v>0</v>
      </c>
      <c r="N105" s="251">
        <f t="shared" si="35"/>
        <v>0</v>
      </c>
      <c r="O105" s="295"/>
      <c r="Q105" s="653"/>
      <c r="R105" s="667">
        <f t="shared" si="36"/>
        <v>0</v>
      </c>
      <c r="T105" s="653"/>
      <c r="U105" s="667">
        <f t="shared" si="37"/>
        <v>0</v>
      </c>
      <c r="W105" s="653"/>
      <c r="X105" s="667">
        <f t="shared" si="38"/>
        <v>0</v>
      </c>
      <c r="Y105" s="329"/>
      <c r="Z105" s="653"/>
      <c r="AA105" s="667">
        <f t="shared" si="39"/>
        <v>0</v>
      </c>
    </row>
    <row r="106" spans="2:27" ht="17.25" customHeight="1">
      <c r="B106" s="417">
        <v>9781917848282</v>
      </c>
      <c r="C106" s="120" t="s">
        <v>2054</v>
      </c>
      <c r="D106" s="44" t="s">
        <v>1758</v>
      </c>
      <c r="E106" s="555" t="s">
        <v>25</v>
      </c>
      <c r="F106" s="420" t="s">
        <v>26</v>
      </c>
      <c r="G106" s="558" t="s">
        <v>2055</v>
      </c>
      <c r="H106" s="463"/>
      <c r="I106" s="222">
        <v>8.9499999999999993</v>
      </c>
      <c r="J106" s="216"/>
      <c r="K106" s="195">
        <f t="shared" si="33"/>
        <v>8.9499999999999993</v>
      </c>
      <c r="L106" s="226">
        <f t="shared" si="34"/>
        <v>0</v>
      </c>
      <c r="M106" s="218">
        <v>0</v>
      </c>
      <c r="N106" s="251">
        <f t="shared" si="35"/>
        <v>0</v>
      </c>
      <c r="O106" s="295"/>
      <c r="Q106" s="653"/>
      <c r="R106" s="667">
        <f t="shared" si="36"/>
        <v>0</v>
      </c>
      <c r="T106" s="653"/>
      <c r="U106" s="667">
        <f t="shared" si="37"/>
        <v>0</v>
      </c>
      <c r="W106" s="653"/>
      <c r="X106" s="667">
        <f t="shared" si="38"/>
        <v>0</v>
      </c>
      <c r="Y106" s="329"/>
      <c r="Z106" s="653"/>
      <c r="AA106" s="667">
        <f t="shared" si="39"/>
        <v>0</v>
      </c>
    </row>
    <row r="107" spans="2:27" ht="17.25" customHeight="1">
      <c r="B107" s="417">
        <v>9781917848299</v>
      </c>
      <c r="C107" s="552" t="s">
        <v>2056</v>
      </c>
      <c r="D107" s="44" t="s">
        <v>1758</v>
      </c>
      <c r="E107" s="555" t="s">
        <v>17</v>
      </c>
      <c r="F107" s="420" t="s">
        <v>26</v>
      </c>
      <c r="G107" s="558" t="s">
        <v>2057</v>
      </c>
      <c r="H107" s="463"/>
      <c r="I107" s="223">
        <v>19.95</v>
      </c>
      <c r="J107" s="216"/>
      <c r="K107" s="195">
        <f t="shared" si="33"/>
        <v>19.95</v>
      </c>
      <c r="L107" s="226">
        <f t="shared" si="34"/>
        <v>0</v>
      </c>
      <c r="M107" s="218">
        <v>0</v>
      </c>
      <c r="N107" s="251">
        <f t="shared" si="35"/>
        <v>0</v>
      </c>
      <c r="O107" s="295"/>
      <c r="Q107" s="653"/>
      <c r="R107" s="667">
        <f t="shared" si="36"/>
        <v>0</v>
      </c>
      <c r="T107" s="653"/>
      <c r="U107" s="667">
        <f t="shared" si="37"/>
        <v>0</v>
      </c>
      <c r="W107" s="653"/>
      <c r="X107" s="667">
        <f t="shared" si="38"/>
        <v>0</v>
      </c>
      <c r="Y107" s="329"/>
      <c r="Z107" s="653"/>
      <c r="AA107" s="667">
        <f t="shared" si="39"/>
        <v>0</v>
      </c>
    </row>
    <row r="108" spans="2:27" ht="17.25" customHeight="1">
      <c r="B108" s="417">
        <v>9781917280006</v>
      </c>
      <c r="C108" s="120" t="s">
        <v>808</v>
      </c>
      <c r="D108" s="44" t="s">
        <v>1758</v>
      </c>
      <c r="E108" s="555" t="s">
        <v>17</v>
      </c>
      <c r="F108" s="420" t="s">
        <v>26</v>
      </c>
      <c r="G108" s="558" t="s">
        <v>809</v>
      </c>
      <c r="H108" s="463"/>
      <c r="I108" s="223">
        <v>22.95</v>
      </c>
      <c r="J108" s="216"/>
      <c r="K108" s="195">
        <f t="shared" si="33"/>
        <v>22.95</v>
      </c>
      <c r="L108" s="226">
        <f t="shared" si="34"/>
        <v>0</v>
      </c>
      <c r="M108" s="218">
        <v>0</v>
      </c>
      <c r="N108" s="251">
        <f t="shared" si="35"/>
        <v>0</v>
      </c>
      <c r="O108" s="295"/>
      <c r="Q108" s="653"/>
      <c r="R108" s="667">
        <f t="shared" si="36"/>
        <v>0</v>
      </c>
      <c r="T108" s="653"/>
      <c r="U108" s="667">
        <f t="shared" si="37"/>
        <v>0</v>
      </c>
      <c r="W108" s="653"/>
      <c r="X108" s="667">
        <f t="shared" si="38"/>
        <v>0</v>
      </c>
      <c r="Y108" s="329"/>
      <c r="Z108" s="653"/>
      <c r="AA108" s="667">
        <f t="shared" si="39"/>
        <v>0</v>
      </c>
    </row>
    <row r="109" spans="2:27" ht="17.25" customHeight="1">
      <c r="B109" s="89">
        <v>9781917280013</v>
      </c>
      <c r="C109" s="68" t="s">
        <v>810</v>
      </c>
      <c r="D109" s="44" t="s">
        <v>1758</v>
      </c>
      <c r="E109" s="62" t="s">
        <v>25</v>
      </c>
      <c r="F109" s="62" t="s">
        <v>26</v>
      </c>
      <c r="G109" s="62" t="s">
        <v>811</v>
      </c>
      <c r="H109" s="463"/>
      <c r="I109" s="223">
        <v>8.9499999999999993</v>
      </c>
      <c r="J109" s="216"/>
      <c r="K109" s="195">
        <f t="shared" si="33"/>
        <v>8.9499999999999993</v>
      </c>
      <c r="L109" s="226">
        <f t="shared" si="34"/>
        <v>0</v>
      </c>
      <c r="M109" s="218">
        <v>0</v>
      </c>
      <c r="N109" s="251">
        <f t="shared" si="35"/>
        <v>0</v>
      </c>
      <c r="O109" s="295"/>
      <c r="Q109" s="653"/>
      <c r="R109" s="667">
        <f t="shared" si="36"/>
        <v>0</v>
      </c>
      <c r="T109" s="653"/>
      <c r="U109" s="667">
        <f t="shared" si="37"/>
        <v>0</v>
      </c>
      <c r="W109" s="653"/>
      <c r="X109" s="667">
        <f t="shared" si="38"/>
        <v>0</v>
      </c>
      <c r="Y109" s="329"/>
      <c r="Z109" s="653"/>
      <c r="AA109" s="667">
        <f t="shared" si="39"/>
        <v>0</v>
      </c>
    </row>
    <row r="110" spans="2:27" ht="17.25" customHeight="1">
      <c r="B110" s="89">
        <v>9781917280020</v>
      </c>
      <c r="C110" s="68" t="s">
        <v>812</v>
      </c>
      <c r="D110" s="44" t="s">
        <v>1758</v>
      </c>
      <c r="E110" s="62" t="s">
        <v>17</v>
      </c>
      <c r="F110" s="62" t="s">
        <v>26</v>
      </c>
      <c r="G110" s="62" t="s">
        <v>813</v>
      </c>
      <c r="H110" s="463"/>
      <c r="I110" s="223">
        <v>19.95</v>
      </c>
      <c r="J110" s="216"/>
      <c r="K110" s="195">
        <f t="shared" si="33"/>
        <v>19.95</v>
      </c>
      <c r="L110" s="226">
        <f t="shared" si="34"/>
        <v>0</v>
      </c>
      <c r="M110" s="218">
        <v>0</v>
      </c>
      <c r="N110" s="251">
        <f t="shared" si="35"/>
        <v>0</v>
      </c>
      <c r="O110" s="295"/>
      <c r="Q110" s="653"/>
      <c r="R110" s="667">
        <f t="shared" si="36"/>
        <v>0</v>
      </c>
      <c r="T110" s="653"/>
      <c r="U110" s="667">
        <f t="shared" si="37"/>
        <v>0</v>
      </c>
      <c r="W110" s="653"/>
      <c r="X110" s="667">
        <f t="shared" si="38"/>
        <v>0</v>
      </c>
      <c r="Y110" s="329"/>
      <c r="Z110" s="653"/>
      <c r="AA110" s="667">
        <f t="shared" si="39"/>
        <v>0</v>
      </c>
    </row>
    <row r="111" spans="2:27" ht="17.25" customHeight="1">
      <c r="B111" s="89">
        <v>9781917848343</v>
      </c>
      <c r="C111" s="68" t="s">
        <v>2588</v>
      </c>
      <c r="D111" s="44" t="s">
        <v>1758</v>
      </c>
      <c r="E111" s="62" t="s">
        <v>17</v>
      </c>
      <c r="F111" s="62" t="s">
        <v>26</v>
      </c>
      <c r="G111" s="62" t="s">
        <v>2058</v>
      </c>
      <c r="H111" s="463"/>
      <c r="I111" s="223">
        <v>18.95</v>
      </c>
      <c r="J111" s="216"/>
      <c r="K111" s="195">
        <f t="shared" si="33"/>
        <v>18.95</v>
      </c>
      <c r="L111" s="226">
        <f t="shared" si="34"/>
        <v>0</v>
      </c>
      <c r="M111" s="218">
        <v>0</v>
      </c>
      <c r="N111" s="251">
        <f t="shared" si="35"/>
        <v>0</v>
      </c>
      <c r="O111" s="295"/>
      <c r="Q111" s="653"/>
      <c r="R111" s="667">
        <f t="shared" si="36"/>
        <v>0</v>
      </c>
      <c r="T111" s="653"/>
      <c r="U111" s="667">
        <f t="shared" si="37"/>
        <v>0</v>
      </c>
      <c r="W111" s="653"/>
      <c r="X111" s="667">
        <f t="shared" si="38"/>
        <v>0</v>
      </c>
      <c r="Y111" s="329"/>
      <c r="Z111" s="653"/>
      <c r="AA111" s="667">
        <f t="shared" si="39"/>
        <v>0</v>
      </c>
    </row>
    <row r="112" spans="2:27" ht="17.25" customHeight="1">
      <c r="B112" s="89">
        <v>9781916832992</v>
      </c>
      <c r="C112" s="68" t="s">
        <v>1518</v>
      </c>
      <c r="D112" s="44" t="s">
        <v>1758</v>
      </c>
      <c r="E112" s="62" t="s">
        <v>17</v>
      </c>
      <c r="F112" s="62" t="s">
        <v>26</v>
      </c>
      <c r="G112" s="62" t="s">
        <v>814</v>
      </c>
      <c r="H112" s="463"/>
      <c r="I112" s="223">
        <v>17.95</v>
      </c>
      <c r="J112" s="216"/>
      <c r="K112" s="195">
        <f t="shared" si="33"/>
        <v>17.95</v>
      </c>
      <c r="L112" s="226">
        <f t="shared" si="34"/>
        <v>0</v>
      </c>
      <c r="M112" s="218">
        <v>0</v>
      </c>
      <c r="N112" s="251">
        <f t="shared" si="35"/>
        <v>0</v>
      </c>
      <c r="O112" s="295"/>
      <c r="Q112" s="653"/>
      <c r="R112" s="667">
        <f t="shared" si="36"/>
        <v>0</v>
      </c>
      <c r="T112" s="653"/>
      <c r="U112" s="667">
        <f t="shared" si="37"/>
        <v>0</v>
      </c>
      <c r="W112" s="653"/>
      <c r="X112" s="667">
        <f t="shared" si="38"/>
        <v>0</v>
      </c>
      <c r="Y112" s="329"/>
      <c r="Z112" s="653"/>
      <c r="AA112" s="667">
        <f t="shared" si="39"/>
        <v>0</v>
      </c>
    </row>
    <row r="113" spans="2:27" ht="17.25" customHeight="1">
      <c r="B113" s="89">
        <v>9781908507891</v>
      </c>
      <c r="C113" s="68" t="s">
        <v>2059</v>
      </c>
      <c r="D113" s="44" t="s">
        <v>1758</v>
      </c>
      <c r="E113" s="62" t="s">
        <v>17</v>
      </c>
      <c r="F113" s="62" t="s">
        <v>26</v>
      </c>
      <c r="G113" s="62" t="s">
        <v>2060</v>
      </c>
      <c r="H113" s="463"/>
      <c r="I113" s="223">
        <v>11.95</v>
      </c>
      <c r="J113" s="216"/>
      <c r="K113" s="195">
        <f t="shared" si="33"/>
        <v>11.95</v>
      </c>
      <c r="L113" s="226">
        <f t="shared" si="34"/>
        <v>0</v>
      </c>
      <c r="M113" s="218">
        <v>0</v>
      </c>
      <c r="N113" s="251">
        <f t="shared" si="35"/>
        <v>0</v>
      </c>
      <c r="O113" s="295"/>
      <c r="Q113" s="653"/>
      <c r="R113" s="667">
        <f t="shared" si="36"/>
        <v>0</v>
      </c>
      <c r="T113" s="653"/>
      <c r="U113" s="667">
        <f t="shared" si="37"/>
        <v>0</v>
      </c>
      <c r="W113" s="653"/>
      <c r="X113" s="667">
        <f t="shared" si="38"/>
        <v>0</v>
      </c>
      <c r="Y113" s="329"/>
      <c r="Z113" s="653"/>
      <c r="AA113" s="667">
        <f t="shared" si="39"/>
        <v>0</v>
      </c>
    </row>
    <row r="114" spans="2:27" ht="17.25" customHeight="1">
      <c r="B114" s="89">
        <v>9781908507747</v>
      </c>
      <c r="C114" s="68" t="s">
        <v>815</v>
      </c>
      <c r="D114" s="44" t="s">
        <v>1758</v>
      </c>
      <c r="E114" s="62" t="s">
        <v>17</v>
      </c>
      <c r="F114" s="62" t="s">
        <v>26</v>
      </c>
      <c r="G114" s="62" t="s">
        <v>816</v>
      </c>
      <c r="H114" s="463"/>
      <c r="I114" s="223">
        <v>11.95</v>
      </c>
      <c r="J114" s="216"/>
      <c r="K114" s="195">
        <f t="shared" si="33"/>
        <v>11.95</v>
      </c>
      <c r="L114" s="226">
        <f t="shared" si="34"/>
        <v>0</v>
      </c>
      <c r="M114" s="218">
        <v>0</v>
      </c>
      <c r="N114" s="251">
        <f t="shared" si="35"/>
        <v>0</v>
      </c>
      <c r="O114" s="295"/>
      <c r="Q114" s="653"/>
      <c r="R114" s="667">
        <f t="shared" si="36"/>
        <v>0</v>
      </c>
      <c r="T114" s="653"/>
      <c r="U114" s="667">
        <f t="shared" si="37"/>
        <v>0</v>
      </c>
      <c r="W114" s="653"/>
      <c r="X114" s="667">
        <f t="shared" si="38"/>
        <v>0</v>
      </c>
      <c r="Y114" s="329"/>
      <c r="Z114" s="653"/>
      <c r="AA114" s="667">
        <f t="shared" si="39"/>
        <v>0</v>
      </c>
    </row>
    <row r="115" spans="2:27" ht="17.25" customHeight="1">
      <c r="B115" s="89">
        <v>9781908507440</v>
      </c>
      <c r="C115" s="68" t="s">
        <v>817</v>
      </c>
      <c r="D115" s="44" t="s">
        <v>1758</v>
      </c>
      <c r="E115" s="62" t="s">
        <v>17</v>
      </c>
      <c r="F115" s="62" t="s">
        <v>26</v>
      </c>
      <c r="G115" s="62" t="s">
        <v>818</v>
      </c>
      <c r="H115" s="463"/>
      <c r="I115" s="223">
        <v>11.95</v>
      </c>
      <c r="J115" s="216"/>
      <c r="K115" s="195">
        <f t="shared" si="33"/>
        <v>11.95</v>
      </c>
      <c r="L115" s="226">
        <f t="shared" si="34"/>
        <v>0</v>
      </c>
      <c r="M115" s="218">
        <v>0</v>
      </c>
      <c r="N115" s="251">
        <f t="shared" si="35"/>
        <v>0</v>
      </c>
      <c r="O115" s="295"/>
      <c r="Q115" s="653"/>
      <c r="R115" s="667">
        <f t="shared" si="36"/>
        <v>0</v>
      </c>
      <c r="T115" s="653"/>
      <c r="U115" s="667">
        <f t="shared" si="37"/>
        <v>0</v>
      </c>
      <c r="W115" s="653"/>
      <c r="X115" s="667">
        <f t="shared" si="38"/>
        <v>0</v>
      </c>
      <c r="Y115" s="329"/>
      <c r="Z115" s="653"/>
      <c r="AA115" s="667">
        <f t="shared" si="39"/>
        <v>0</v>
      </c>
    </row>
    <row r="116" spans="2:27" ht="17.25" customHeight="1">
      <c r="B116" s="89">
        <v>9781908507402</v>
      </c>
      <c r="C116" s="68" t="s">
        <v>819</v>
      </c>
      <c r="D116" s="44" t="s">
        <v>1758</v>
      </c>
      <c r="E116" s="62" t="s">
        <v>17</v>
      </c>
      <c r="F116" s="62" t="s">
        <v>26</v>
      </c>
      <c r="G116" s="62" t="s">
        <v>820</v>
      </c>
      <c r="H116" s="463"/>
      <c r="I116" s="223">
        <v>11.95</v>
      </c>
      <c r="J116" s="216"/>
      <c r="K116" s="195">
        <f t="shared" si="33"/>
        <v>11.95</v>
      </c>
      <c r="L116" s="226">
        <f t="shared" si="34"/>
        <v>0</v>
      </c>
      <c r="M116" s="218">
        <v>0</v>
      </c>
      <c r="N116" s="251">
        <f t="shared" si="35"/>
        <v>0</v>
      </c>
      <c r="O116" s="295"/>
      <c r="Q116" s="653"/>
      <c r="R116" s="667">
        <f t="shared" si="36"/>
        <v>0</v>
      </c>
      <c r="T116" s="653"/>
      <c r="U116" s="667">
        <f t="shared" si="37"/>
        <v>0</v>
      </c>
      <c r="W116" s="653"/>
      <c r="X116" s="667">
        <f t="shared" si="38"/>
        <v>0</v>
      </c>
      <c r="Y116" s="329"/>
      <c r="Z116" s="653"/>
      <c r="AA116" s="667">
        <f t="shared" si="39"/>
        <v>0</v>
      </c>
    </row>
    <row r="117" spans="2:27" ht="17.25" customHeight="1">
      <c r="B117" s="89">
        <v>9781908507884</v>
      </c>
      <c r="C117" s="68" t="s">
        <v>821</v>
      </c>
      <c r="D117" s="44" t="s">
        <v>1758</v>
      </c>
      <c r="E117" s="62" t="s">
        <v>25</v>
      </c>
      <c r="F117" s="62" t="s">
        <v>26</v>
      </c>
      <c r="G117" s="62" t="s">
        <v>822</v>
      </c>
      <c r="H117" s="463"/>
      <c r="I117" s="223">
        <v>10.95</v>
      </c>
      <c r="J117" s="216"/>
      <c r="K117" s="195">
        <f t="shared" si="33"/>
        <v>10.95</v>
      </c>
      <c r="L117" s="226">
        <f t="shared" si="34"/>
        <v>0</v>
      </c>
      <c r="M117" s="218">
        <v>0</v>
      </c>
      <c r="N117" s="251">
        <f t="shared" si="35"/>
        <v>0</v>
      </c>
      <c r="O117" s="295"/>
      <c r="Q117" s="653"/>
      <c r="R117" s="667">
        <f t="shared" si="36"/>
        <v>0</v>
      </c>
      <c r="T117" s="653"/>
      <c r="U117" s="667">
        <f t="shared" si="37"/>
        <v>0</v>
      </c>
      <c r="W117" s="653"/>
      <c r="X117" s="667">
        <f t="shared" si="38"/>
        <v>0</v>
      </c>
      <c r="Y117" s="329"/>
      <c r="Z117" s="653"/>
      <c r="AA117" s="667">
        <f t="shared" si="39"/>
        <v>0</v>
      </c>
    </row>
    <row r="118" spans="2:27" ht="17.25" customHeight="1">
      <c r="B118" s="89">
        <v>9781908507389</v>
      </c>
      <c r="C118" s="563" t="s">
        <v>823</v>
      </c>
      <c r="D118" s="44" t="s">
        <v>1758</v>
      </c>
      <c r="E118" s="62" t="s">
        <v>25</v>
      </c>
      <c r="F118" s="62" t="s">
        <v>26</v>
      </c>
      <c r="G118" s="62" t="s">
        <v>824</v>
      </c>
      <c r="H118" s="463"/>
      <c r="I118" s="223">
        <v>10.95</v>
      </c>
      <c r="J118" s="216"/>
      <c r="K118" s="195">
        <f t="shared" si="33"/>
        <v>10.95</v>
      </c>
      <c r="L118" s="226">
        <f t="shared" si="34"/>
        <v>0</v>
      </c>
      <c r="M118" s="218">
        <v>0</v>
      </c>
      <c r="N118" s="251">
        <f t="shared" si="35"/>
        <v>0</v>
      </c>
      <c r="O118" s="295"/>
      <c r="Q118" s="653"/>
      <c r="R118" s="667">
        <f t="shared" si="36"/>
        <v>0</v>
      </c>
      <c r="T118" s="653"/>
      <c r="U118" s="667">
        <f t="shared" si="37"/>
        <v>0</v>
      </c>
      <c r="W118" s="653"/>
      <c r="X118" s="667">
        <f t="shared" si="38"/>
        <v>0</v>
      </c>
      <c r="Y118" s="329"/>
      <c r="Z118" s="653"/>
      <c r="AA118" s="667">
        <f t="shared" si="39"/>
        <v>0</v>
      </c>
    </row>
    <row r="119" spans="2:27" ht="17.25" customHeight="1">
      <c r="B119" s="89">
        <v>9781908507877</v>
      </c>
      <c r="C119" s="68" t="s">
        <v>825</v>
      </c>
      <c r="D119" s="44" t="s">
        <v>1758</v>
      </c>
      <c r="E119" s="62" t="s">
        <v>25</v>
      </c>
      <c r="F119" s="62" t="s">
        <v>26</v>
      </c>
      <c r="G119" s="62" t="s">
        <v>826</v>
      </c>
      <c r="H119" s="463"/>
      <c r="I119" s="223">
        <v>10.95</v>
      </c>
      <c r="J119" s="216"/>
      <c r="K119" s="195">
        <f t="shared" si="33"/>
        <v>10.95</v>
      </c>
      <c r="L119" s="226">
        <f t="shared" si="34"/>
        <v>0</v>
      </c>
      <c r="M119" s="218">
        <v>0</v>
      </c>
      <c r="N119" s="251">
        <f t="shared" si="35"/>
        <v>0</v>
      </c>
      <c r="O119" s="295"/>
      <c r="Q119" s="653"/>
      <c r="R119" s="667">
        <f t="shared" si="36"/>
        <v>0</v>
      </c>
      <c r="T119" s="653"/>
      <c r="U119" s="667">
        <f t="shared" si="37"/>
        <v>0</v>
      </c>
      <c r="W119" s="653"/>
      <c r="X119" s="667">
        <f t="shared" si="38"/>
        <v>0</v>
      </c>
      <c r="Y119" s="329"/>
      <c r="Z119" s="653"/>
      <c r="AA119" s="667">
        <f t="shared" si="39"/>
        <v>0</v>
      </c>
    </row>
    <row r="120" spans="2:27" ht="17.25" customHeight="1">
      <c r="B120" s="89">
        <v>9781907772566</v>
      </c>
      <c r="C120" s="68" t="s">
        <v>827</v>
      </c>
      <c r="D120" s="44" t="s">
        <v>1758</v>
      </c>
      <c r="E120" s="62" t="s">
        <v>25</v>
      </c>
      <c r="F120" s="62" t="s">
        <v>26</v>
      </c>
      <c r="G120" s="62" t="s">
        <v>828</v>
      </c>
      <c r="H120" s="463"/>
      <c r="I120" s="223">
        <v>14</v>
      </c>
      <c r="J120" s="216"/>
      <c r="K120" s="195">
        <v>7.5</v>
      </c>
      <c r="L120" s="226">
        <f t="shared" si="34"/>
        <v>0</v>
      </c>
      <c r="M120" s="218">
        <v>0</v>
      </c>
      <c r="N120" s="251">
        <f t="shared" si="35"/>
        <v>0</v>
      </c>
      <c r="O120" s="295"/>
      <c r="Q120" s="653"/>
      <c r="R120" s="667">
        <f t="shared" si="36"/>
        <v>0</v>
      </c>
      <c r="T120" s="653"/>
      <c r="U120" s="667">
        <f t="shared" si="37"/>
        <v>0</v>
      </c>
      <c r="W120" s="653"/>
      <c r="X120" s="667">
        <f t="shared" si="38"/>
        <v>0</v>
      </c>
      <c r="Y120" s="329"/>
      <c r="Z120" s="653"/>
      <c r="AA120" s="667">
        <f t="shared" si="39"/>
        <v>0</v>
      </c>
    </row>
    <row r="121" spans="2:27" ht="17.25" customHeight="1">
      <c r="B121" s="89">
        <v>9781917848572</v>
      </c>
      <c r="C121" s="68" t="s">
        <v>829</v>
      </c>
      <c r="D121" s="44" t="s">
        <v>1758</v>
      </c>
      <c r="E121" s="62" t="s">
        <v>120</v>
      </c>
      <c r="F121" s="62" t="s">
        <v>727</v>
      </c>
      <c r="G121" s="62" t="s">
        <v>830</v>
      </c>
      <c r="H121" s="463"/>
      <c r="I121" s="223">
        <v>7.5</v>
      </c>
      <c r="J121" s="216"/>
      <c r="K121" s="195">
        <v>7.5</v>
      </c>
      <c r="L121" s="226">
        <f t="shared" si="34"/>
        <v>0</v>
      </c>
      <c r="M121" s="218">
        <v>0</v>
      </c>
      <c r="N121" s="251">
        <f t="shared" si="35"/>
        <v>0</v>
      </c>
      <c r="O121" s="295"/>
      <c r="Q121" s="653"/>
      <c r="R121" s="667">
        <f t="shared" si="36"/>
        <v>0</v>
      </c>
      <c r="T121" s="653"/>
      <c r="U121" s="667">
        <f t="shared" si="37"/>
        <v>0</v>
      </c>
      <c r="W121" s="653"/>
      <c r="X121" s="667">
        <f t="shared" si="38"/>
        <v>0</v>
      </c>
      <c r="Y121" s="329"/>
      <c r="Z121" s="653"/>
      <c r="AA121" s="667">
        <f t="shared" si="39"/>
        <v>0</v>
      </c>
    </row>
    <row r="122" spans="2:27" ht="17.25" customHeight="1">
      <c r="B122" s="89">
        <v>9781917848589</v>
      </c>
      <c r="C122" s="68" t="s">
        <v>831</v>
      </c>
      <c r="D122" s="44" t="s">
        <v>1758</v>
      </c>
      <c r="E122" s="62" t="s">
        <v>120</v>
      </c>
      <c r="F122" s="62" t="s">
        <v>727</v>
      </c>
      <c r="G122" s="62" t="s">
        <v>832</v>
      </c>
      <c r="H122" s="463"/>
      <c r="I122" s="223">
        <v>7.5</v>
      </c>
      <c r="J122" s="216"/>
      <c r="K122" s="195">
        <v>7.5</v>
      </c>
      <c r="L122" s="226">
        <f t="shared" ref="L122" si="43">K122*H122</f>
        <v>0</v>
      </c>
      <c r="M122" s="218">
        <v>0</v>
      </c>
      <c r="N122" s="251">
        <f t="shared" ref="N122" si="44">L122+(L122*M122)</f>
        <v>0</v>
      </c>
      <c r="O122" s="295"/>
      <c r="Q122" s="653"/>
      <c r="R122" s="667">
        <f t="shared" si="36"/>
        <v>0</v>
      </c>
      <c r="T122" s="653"/>
      <c r="U122" s="667">
        <f t="shared" si="37"/>
        <v>0</v>
      </c>
      <c r="W122" s="653"/>
      <c r="X122" s="667">
        <f t="shared" si="38"/>
        <v>0</v>
      </c>
      <c r="Y122" s="329"/>
      <c r="Z122" s="653"/>
      <c r="AA122" s="667">
        <f t="shared" si="39"/>
        <v>0</v>
      </c>
    </row>
    <row r="123" spans="2:27" ht="17.25" customHeight="1">
      <c r="B123" s="612">
        <v>9781780901138</v>
      </c>
      <c r="C123" s="65" t="s">
        <v>844</v>
      </c>
      <c r="D123" s="44" t="s">
        <v>1758</v>
      </c>
      <c r="E123" s="57" t="s">
        <v>120</v>
      </c>
      <c r="F123" s="79" t="s">
        <v>29</v>
      </c>
      <c r="G123" s="62" t="s">
        <v>1593</v>
      </c>
      <c r="H123" s="463"/>
      <c r="I123" s="222">
        <v>15.5</v>
      </c>
      <c r="J123" s="216"/>
      <c r="K123" s="195">
        <f t="shared" si="33"/>
        <v>15.5</v>
      </c>
      <c r="L123" s="226">
        <f t="shared" si="34"/>
        <v>0</v>
      </c>
      <c r="M123" s="218">
        <v>0</v>
      </c>
      <c r="N123" s="251">
        <f t="shared" si="35"/>
        <v>0</v>
      </c>
      <c r="O123" s="295"/>
      <c r="Q123" s="653"/>
      <c r="R123" s="667">
        <f t="shared" si="36"/>
        <v>0</v>
      </c>
      <c r="T123" s="653"/>
      <c r="U123" s="667">
        <f t="shared" si="37"/>
        <v>0</v>
      </c>
      <c r="W123" s="653"/>
      <c r="X123" s="667">
        <f t="shared" si="38"/>
        <v>0</v>
      </c>
      <c r="Y123" s="329"/>
      <c r="Z123" s="653"/>
      <c r="AA123" s="667">
        <f t="shared" si="39"/>
        <v>0</v>
      </c>
    </row>
    <row r="124" spans="2:27" ht="17.25" customHeight="1">
      <c r="B124" s="117">
        <v>9781847418937</v>
      </c>
      <c r="C124" s="65" t="s">
        <v>1587</v>
      </c>
      <c r="D124" s="44" t="s">
        <v>1758</v>
      </c>
      <c r="E124" s="57" t="s">
        <v>120</v>
      </c>
      <c r="F124" s="79" t="s">
        <v>29</v>
      </c>
      <c r="G124" s="62" t="s">
        <v>881</v>
      </c>
      <c r="H124" s="463"/>
      <c r="I124" s="222">
        <v>15.5</v>
      </c>
      <c r="J124" s="216"/>
      <c r="K124" s="195">
        <f t="shared" si="33"/>
        <v>15.5</v>
      </c>
      <c r="L124" s="226">
        <f t="shared" si="34"/>
        <v>0</v>
      </c>
      <c r="M124" s="218">
        <v>0</v>
      </c>
      <c r="N124" s="251">
        <f t="shared" si="35"/>
        <v>0</v>
      </c>
      <c r="O124" s="295"/>
      <c r="Q124" s="653"/>
      <c r="R124" s="667">
        <f t="shared" si="36"/>
        <v>0</v>
      </c>
      <c r="T124" s="653"/>
      <c r="U124" s="667">
        <f t="shared" si="37"/>
        <v>0</v>
      </c>
      <c r="W124" s="653"/>
      <c r="X124" s="667">
        <f t="shared" si="38"/>
        <v>0</v>
      </c>
      <c r="Y124" s="329"/>
      <c r="Z124" s="653"/>
      <c r="AA124" s="667">
        <f t="shared" si="39"/>
        <v>0</v>
      </c>
    </row>
    <row r="125" spans="2:27" ht="17.25" customHeight="1">
      <c r="B125" s="117">
        <v>9781847415011</v>
      </c>
      <c r="C125" s="65" t="s">
        <v>842</v>
      </c>
      <c r="D125" s="44" t="s">
        <v>1758</v>
      </c>
      <c r="E125" s="57" t="s">
        <v>120</v>
      </c>
      <c r="F125" s="79" t="s">
        <v>29</v>
      </c>
      <c r="G125" s="366" t="s">
        <v>882</v>
      </c>
      <c r="H125" s="463"/>
      <c r="I125" s="222">
        <v>15.5</v>
      </c>
      <c r="J125" s="216"/>
      <c r="K125" s="195">
        <f t="shared" si="33"/>
        <v>15.5</v>
      </c>
      <c r="L125" s="226">
        <f t="shared" si="34"/>
        <v>0</v>
      </c>
      <c r="M125" s="218">
        <v>0</v>
      </c>
      <c r="N125" s="251">
        <f t="shared" si="35"/>
        <v>0</v>
      </c>
      <c r="O125" s="295"/>
      <c r="Q125" s="653"/>
      <c r="R125" s="667">
        <f t="shared" si="36"/>
        <v>0</v>
      </c>
      <c r="T125" s="653"/>
      <c r="U125" s="667">
        <f t="shared" si="37"/>
        <v>0</v>
      </c>
      <c r="W125" s="653"/>
      <c r="X125" s="667">
        <f t="shared" si="38"/>
        <v>0</v>
      </c>
      <c r="Y125" s="329"/>
      <c r="Z125" s="653"/>
      <c r="AA125" s="667">
        <f t="shared" si="39"/>
        <v>0</v>
      </c>
    </row>
    <row r="126" spans="2:27" ht="17.25" customHeight="1">
      <c r="B126" s="117">
        <v>9781841314266</v>
      </c>
      <c r="C126" s="65" t="s">
        <v>846</v>
      </c>
      <c r="D126" s="44" t="s">
        <v>1758</v>
      </c>
      <c r="E126" s="57" t="s">
        <v>120</v>
      </c>
      <c r="F126" s="79" t="s">
        <v>29</v>
      </c>
      <c r="G126" s="62" t="s">
        <v>883</v>
      </c>
      <c r="H126" s="463"/>
      <c r="I126" s="222">
        <v>15.5</v>
      </c>
      <c r="J126" s="216"/>
      <c r="K126" s="195">
        <f t="shared" si="33"/>
        <v>15.5</v>
      </c>
      <c r="L126" s="226">
        <f t="shared" si="34"/>
        <v>0</v>
      </c>
      <c r="M126" s="218">
        <v>0</v>
      </c>
      <c r="N126" s="251">
        <f t="shared" si="35"/>
        <v>0</v>
      </c>
      <c r="O126" s="295"/>
      <c r="Q126" s="653"/>
      <c r="R126" s="667">
        <f t="shared" si="36"/>
        <v>0</v>
      </c>
      <c r="T126" s="653"/>
      <c r="U126" s="667">
        <f t="shared" si="37"/>
        <v>0</v>
      </c>
      <c r="W126" s="653"/>
      <c r="X126" s="667">
        <f t="shared" si="38"/>
        <v>0</v>
      </c>
      <c r="Y126" s="329"/>
      <c r="Z126" s="653"/>
      <c r="AA126" s="667">
        <f t="shared" si="39"/>
        <v>0</v>
      </c>
    </row>
    <row r="127" spans="2:27" ht="17.25" customHeight="1">
      <c r="B127" s="117">
        <v>9781847414755</v>
      </c>
      <c r="C127" s="65" t="s">
        <v>1588</v>
      </c>
      <c r="D127" s="44" t="s">
        <v>1758</v>
      </c>
      <c r="E127" s="57" t="s">
        <v>120</v>
      </c>
      <c r="F127" s="79" t="s">
        <v>29</v>
      </c>
      <c r="G127" s="62" t="s">
        <v>1594</v>
      </c>
      <c r="H127" s="463"/>
      <c r="I127" s="222">
        <v>9.5</v>
      </c>
      <c r="J127" s="216"/>
      <c r="K127" s="195">
        <f t="shared" ref="K127:K131" si="45">I127-(I127*J127)</f>
        <v>9.5</v>
      </c>
      <c r="L127" s="226">
        <f t="shared" ref="L127:L131" si="46">K127*H127</f>
        <v>0</v>
      </c>
      <c r="M127" s="218">
        <v>0</v>
      </c>
      <c r="N127" s="251">
        <f t="shared" ref="N127:N131" si="47">L127+(L127*M127)</f>
        <v>0</v>
      </c>
      <c r="O127" s="295"/>
      <c r="Q127" s="653"/>
      <c r="R127" s="667">
        <f t="shared" si="36"/>
        <v>0</v>
      </c>
      <c r="T127" s="653"/>
      <c r="U127" s="667">
        <f t="shared" si="37"/>
        <v>0</v>
      </c>
      <c r="W127" s="653"/>
      <c r="X127" s="667">
        <f t="shared" si="38"/>
        <v>0</v>
      </c>
      <c r="Y127" s="329"/>
      <c r="Z127" s="653"/>
      <c r="AA127" s="667">
        <f t="shared" si="39"/>
        <v>0</v>
      </c>
    </row>
    <row r="128" spans="2:27" ht="17.25" customHeight="1">
      <c r="B128" s="117">
        <v>9780008179557</v>
      </c>
      <c r="C128" s="65" t="s">
        <v>1589</v>
      </c>
      <c r="D128" s="44" t="s">
        <v>1758</v>
      </c>
      <c r="E128" s="57" t="s">
        <v>120</v>
      </c>
      <c r="F128" s="79" t="s">
        <v>29</v>
      </c>
      <c r="G128" s="62"/>
      <c r="H128" s="463"/>
      <c r="I128" s="222">
        <v>9.65</v>
      </c>
      <c r="J128" s="216"/>
      <c r="K128" s="195">
        <f t="shared" si="45"/>
        <v>9.65</v>
      </c>
      <c r="L128" s="226">
        <f t="shared" si="46"/>
        <v>0</v>
      </c>
      <c r="M128" s="218">
        <v>0</v>
      </c>
      <c r="N128" s="251">
        <f t="shared" si="47"/>
        <v>0</v>
      </c>
      <c r="O128" s="295"/>
      <c r="Q128" s="653"/>
      <c r="R128" s="667">
        <f t="shared" si="36"/>
        <v>0</v>
      </c>
      <c r="T128" s="653"/>
      <c r="U128" s="667">
        <f t="shared" si="37"/>
        <v>0</v>
      </c>
      <c r="W128" s="653"/>
      <c r="X128" s="667">
        <f t="shared" si="38"/>
        <v>0</v>
      </c>
      <c r="Y128" s="329"/>
      <c r="Z128" s="653"/>
      <c r="AA128" s="667">
        <f t="shared" si="39"/>
        <v>0</v>
      </c>
    </row>
    <row r="129" spans="2:27" ht="17.25" customHeight="1">
      <c r="B129" s="117">
        <v>9780007530137</v>
      </c>
      <c r="C129" s="65" t="s">
        <v>1590</v>
      </c>
      <c r="D129" s="44" t="s">
        <v>1758</v>
      </c>
      <c r="E129" s="57" t="s">
        <v>120</v>
      </c>
      <c r="F129" s="79" t="s">
        <v>29</v>
      </c>
      <c r="G129" s="62"/>
      <c r="H129" s="463"/>
      <c r="I129" s="222">
        <v>9.65</v>
      </c>
      <c r="J129" s="216"/>
      <c r="K129" s="195">
        <f t="shared" si="45"/>
        <v>9.65</v>
      </c>
      <c r="L129" s="226">
        <f t="shared" si="46"/>
        <v>0</v>
      </c>
      <c r="M129" s="218">
        <v>0</v>
      </c>
      <c r="N129" s="251">
        <f t="shared" si="47"/>
        <v>0</v>
      </c>
      <c r="O129" s="295"/>
      <c r="Q129" s="653"/>
      <c r="R129" s="667">
        <f t="shared" si="36"/>
        <v>0</v>
      </c>
      <c r="T129" s="653"/>
      <c r="U129" s="667">
        <f t="shared" si="37"/>
        <v>0</v>
      </c>
      <c r="W129" s="653"/>
      <c r="X129" s="667">
        <f t="shared" si="38"/>
        <v>0</v>
      </c>
      <c r="Y129" s="329"/>
      <c r="Z129" s="653"/>
      <c r="AA129" s="667">
        <f t="shared" si="39"/>
        <v>0</v>
      </c>
    </row>
    <row r="130" spans="2:27" ht="17.25" customHeight="1">
      <c r="B130" s="117">
        <v>9780008179533</v>
      </c>
      <c r="C130" s="65" t="s">
        <v>1591</v>
      </c>
      <c r="D130" s="44" t="s">
        <v>1758</v>
      </c>
      <c r="E130" s="57" t="s">
        <v>120</v>
      </c>
      <c r="F130" s="79" t="s">
        <v>29</v>
      </c>
      <c r="G130" s="62"/>
      <c r="H130" s="463"/>
      <c r="I130" s="222">
        <v>9.65</v>
      </c>
      <c r="J130" s="216"/>
      <c r="K130" s="195">
        <f t="shared" si="45"/>
        <v>9.65</v>
      </c>
      <c r="L130" s="226">
        <f t="shared" si="46"/>
        <v>0</v>
      </c>
      <c r="M130" s="218">
        <v>0</v>
      </c>
      <c r="N130" s="251">
        <f t="shared" si="47"/>
        <v>0</v>
      </c>
      <c r="O130" s="295"/>
      <c r="Q130" s="653"/>
      <c r="R130" s="667">
        <f t="shared" si="36"/>
        <v>0</v>
      </c>
      <c r="T130" s="653"/>
      <c r="U130" s="667">
        <f t="shared" si="37"/>
        <v>0</v>
      </c>
      <c r="W130" s="653"/>
      <c r="X130" s="667">
        <f t="shared" si="38"/>
        <v>0</v>
      </c>
      <c r="Y130" s="329"/>
      <c r="Z130" s="653"/>
      <c r="AA130" s="667">
        <f t="shared" si="39"/>
        <v>0</v>
      </c>
    </row>
    <row r="131" spans="2:27" ht="17.25" customHeight="1">
      <c r="B131" s="117">
        <v>9780008179540</v>
      </c>
      <c r="C131" s="65" t="s">
        <v>1592</v>
      </c>
      <c r="D131" s="44" t="s">
        <v>1758</v>
      </c>
      <c r="E131" s="57" t="s">
        <v>120</v>
      </c>
      <c r="F131" s="79" t="s">
        <v>29</v>
      </c>
      <c r="G131" s="62"/>
      <c r="H131" s="463"/>
      <c r="I131" s="222">
        <v>9.65</v>
      </c>
      <c r="J131" s="216"/>
      <c r="K131" s="195">
        <f t="shared" si="45"/>
        <v>9.65</v>
      </c>
      <c r="L131" s="226">
        <f t="shared" si="46"/>
        <v>0</v>
      </c>
      <c r="M131" s="218">
        <v>0</v>
      </c>
      <c r="N131" s="251">
        <f t="shared" si="47"/>
        <v>0</v>
      </c>
      <c r="O131" s="295"/>
      <c r="Q131" s="653"/>
      <c r="R131" s="667">
        <f t="shared" si="36"/>
        <v>0</v>
      </c>
      <c r="T131" s="653"/>
      <c r="U131" s="667">
        <f t="shared" si="37"/>
        <v>0</v>
      </c>
      <c r="W131" s="653"/>
      <c r="X131" s="667">
        <f t="shared" si="38"/>
        <v>0</v>
      </c>
      <c r="Y131" s="329"/>
      <c r="Z131" s="653"/>
      <c r="AA131" s="667">
        <f t="shared" si="39"/>
        <v>0</v>
      </c>
    </row>
    <row r="132" spans="2:27" ht="17.25" customHeight="1">
      <c r="B132" s="89">
        <v>9781906565701</v>
      </c>
      <c r="C132" s="68" t="s">
        <v>2093</v>
      </c>
      <c r="D132" s="44" t="s">
        <v>1758</v>
      </c>
      <c r="E132" s="62" t="s">
        <v>616</v>
      </c>
      <c r="F132" s="62" t="s">
        <v>170</v>
      </c>
      <c r="G132" s="62"/>
      <c r="H132" s="463"/>
      <c r="I132" s="222">
        <v>22.99</v>
      </c>
      <c r="J132" s="216"/>
      <c r="K132" s="195">
        <f t="shared" ref="K132:K140" si="48">I132-(I132*J132)</f>
        <v>22.99</v>
      </c>
      <c r="L132" s="226">
        <f t="shared" ref="L132:L140" si="49">K132*H132</f>
        <v>0</v>
      </c>
      <c r="M132" s="218">
        <v>0</v>
      </c>
      <c r="N132" s="251">
        <f t="shared" ref="N132:N140" si="50">L132+(L132*M132)</f>
        <v>0</v>
      </c>
      <c r="O132" s="295"/>
      <c r="Q132" s="653"/>
      <c r="R132" s="667">
        <f t="shared" si="36"/>
        <v>0</v>
      </c>
      <c r="T132" s="653"/>
      <c r="U132" s="667">
        <f t="shared" si="37"/>
        <v>0</v>
      </c>
      <c r="W132" s="653"/>
      <c r="X132" s="667">
        <f t="shared" si="38"/>
        <v>0</v>
      </c>
      <c r="Y132" s="329"/>
      <c r="Z132" s="653"/>
      <c r="AA132" s="667">
        <f t="shared" si="39"/>
        <v>0</v>
      </c>
    </row>
    <row r="133" spans="2:27" ht="17.25" customHeight="1">
      <c r="B133" s="89">
        <v>9781906565718</v>
      </c>
      <c r="C133" s="68" t="s">
        <v>2094</v>
      </c>
      <c r="D133" s="44" t="s">
        <v>1758</v>
      </c>
      <c r="E133" s="62" t="s">
        <v>616</v>
      </c>
      <c r="F133" s="62" t="s">
        <v>170</v>
      </c>
      <c r="G133" s="62"/>
      <c r="H133" s="463"/>
      <c r="I133" s="222">
        <v>14.49</v>
      </c>
      <c r="J133" s="216"/>
      <c r="K133" s="195">
        <f t="shared" si="48"/>
        <v>14.49</v>
      </c>
      <c r="L133" s="226">
        <f t="shared" si="49"/>
        <v>0</v>
      </c>
      <c r="M133" s="218">
        <v>0</v>
      </c>
      <c r="N133" s="251">
        <f t="shared" si="50"/>
        <v>0</v>
      </c>
      <c r="O133" s="295"/>
      <c r="Q133" s="653"/>
      <c r="R133" s="667">
        <f t="shared" si="36"/>
        <v>0</v>
      </c>
      <c r="T133" s="653"/>
      <c r="U133" s="667">
        <f t="shared" si="37"/>
        <v>0</v>
      </c>
      <c r="W133" s="653"/>
      <c r="X133" s="667">
        <f t="shared" si="38"/>
        <v>0</v>
      </c>
      <c r="Y133" s="329"/>
      <c r="Z133" s="653"/>
      <c r="AA133" s="667">
        <f t="shared" si="39"/>
        <v>0</v>
      </c>
    </row>
    <row r="134" spans="2:27" ht="17.25" customHeight="1">
      <c r="B134" s="89">
        <v>9781906565657</v>
      </c>
      <c r="C134" s="68" t="s">
        <v>192</v>
      </c>
      <c r="D134" s="44" t="s">
        <v>1758</v>
      </c>
      <c r="E134" s="62" t="s">
        <v>616</v>
      </c>
      <c r="F134" s="62" t="s">
        <v>170</v>
      </c>
      <c r="G134" s="62"/>
      <c r="H134" s="463"/>
      <c r="I134" s="222">
        <v>22.99</v>
      </c>
      <c r="J134" s="216"/>
      <c r="K134" s="195">
        <f t="shared" si="48"/>
        <v>22.99</v>
      </c>
      <c r="L134" s="226">
        <f t="shared" si="49"/>
        <v>0</v>
      </c>
      <c r="M134" s="218">
        <v>0</v>
      </c>
      <c r="N134" s="251">
        <f t="shared" si="50"/>
        <v>0</v>
      </c>
      <c r="O134" s="295"/>
      <c r="Q134" s="653"/>
      <c r="R134" s="667">
        <f t="shared" si="36"/>
        <v>0</v>
      </c>
      <c r="T134" s="653"/>
      <c r="U134" s="667">
        <f t="shared" si="37"/>
        <v>0</v>
      </c>
      <c r="W134" s="653"/>
      <c r="X134" s="667">
        <f t="shared" si="38"/>
        <v>0</v>
      </c>
      <c r="Y134" s="329"/>
      <c r="Z134" s="653"/>
      <c r="AA134" s="667">
        <f t="shared" si="39"/>
        <v>0</v>
      </c>
    </row>
    <row r="135" spans="2:27" ht="17.25" customHeight="1">
      <c r="B135" s="89">
        <v>9781906565664</v>
      </c>
      <c r="C135" s="68" t="s">
        <v>193</v>
      </c>
      <c r="D135" s="44" t="s">
        <v>1758</v>
      </c>
      <c r="E135" s="62" t="s">
        <v>616</v>
      </c>
      <c r="F135" s="62" t="s">
        <v>170</v>
      </c>
      <c r="G135" s="62"/>
      <c r="H135" s="463"/>
      <c r="I135" s="222">
        <v>14.49</v>
      </c>
      <c r="J135" s="216"/>
      <c r="K135" s="195">
        <f t="shared" si="48"/>
        <v>14.49</v>
      </c>
      <c r="L135" s="226">
        <f t="shared" si="49"/>
        <v>0</v>
      </c>
      <c r="M135" s="218">
        <v>0</v>
      </c>
      <c r="N135" s="251">
        <f t="shared" si="50"/>
        <v>0</v>
      </c>
      <c r="O135" s="295"/>
      <c r="Q135" s="653"/>
      <c r="R135" s="667">
        <f t="shared" si="36"/>
        <v>0</v>
      </c>
      <c r="T135" s="653"/>
      <c r="U135" s="667">
        <f t="shared" si="37"/>
        <v>0</v>
      </c>
      <c r="W135" s="653"/>
      <c r="X135" s="667">
        <f t="shared" si="38"/>
        <v>0</v>
      </c>
      <c r="Y135" s="329"/>
      <c r="Z135" s="653"/>
      <c r="AA135" s="667">
        <f t="shared" si="39"/>
        <v>0</v>
      </c>
    </row>
    <row r="136" spans="2:27" ht="17.25" customHeight="1">
      <c r="B136" s="89">
        <v>9781906565541</v>
      </c>
      <c r="C136" s="68" t="s">
        <v>1850</v>
      </c>
      <c r="D136" s="44" t="s">
        <v>1758</v>
      </c>
      <c r="E136" s="62" t="s">
        <v>616</v>
      </c>
      <c r="F136" s="62" t="s">
        <v>170</v>
      </c>
      <c r="G136" s="62"/>
      <c r="H136" s="463"/>
      <c r="I136" s="222">
        <v>14.95</v>
      </c>
      <c r="J136" s="216"/>
      <c r="K136" s="195">
        <f t="shared" si="48"/>
        <v>14.95</v>
      </c>
      <c r="L136" s="226">
        <f t="shared" si="49"/>
        <v>0</v>
      </c>
      <c r="M136" s="218">
        <v>0</v>
      </c>
      <c r="N136" s="251">
        <f t="shared" si="50"/>
        <v>0</v>
      </c>
      <c r="O136" s="295"/>
      <c r="Q136" s="653"/>
      <c r="R136" s="667">
        <f t="shared" si="36"/>
        <v>0</v>
      </c>
      <c r="T136" s="653"/>
      <c r="U136" s="667">
        <f t="shared" si="37"/>
        <v>0</v>
      </c>
      <c r="W136" s="653"/>
      <c r="X136" s="667">
        <f t="shared" si="38"/>
        <v>0</v>
      </c>
      <c r="Y136" s="329"/>
      <c r="Z136" s="653"/>
      <c r="AA136" s="667">
        <f t="shared" si="39"/>
        <v>0</v>
      </c>
    </row>
    <row r="137" spans="2:27" ht="17.25" customHeight="1">
      <c r="B137" s="89">
        <v>9781906565374</v>
      </c>
      <c r="C137" s="68" t="s">
        <v>1587</v>
      </c>
      <c r="D137" s="44" t="s">
        <v>1758</v>
      </c>
      <c r="E137" s="62" t="s">
        <v>616</v>
      </c>
      <c r="F137" s="62" t="s">
        <v>170</v>
      </c>
      <c r="G137" s="62"/>
      <c r="H137" s="463"/>
      <c r="I137" s="222">
        <v>14.95</v>
      </c>
      <c r="J137" s="216"/>
      <c r="K137" s="195">
        <f t="shared" si="48"/>
        <v>14.95</v>
      </c>
      <c r="L137" s="226">
        <f t="shared" si="49"/>
        <v>0</v>
      </c>
      <c r="M137" s="218">
        <v>0</v>
      </c>
      <c r="N137" s="251">
        <f t="shared" si="50"/>
        <v>0</v>
      </c>
      <c r="O137" s="295"/>
      <c r="Q137" s="653"/>
      <c r="R137" s="667">
        <f t="shared" si="36"/>
        <v>0</v>
      </c>
      <c r="T137" s="653"/>
      <c r="U137" s="667">
        <f t="shared" si="37"/>
        <v>0</v>
      </c>
      <c r="W137" s="653"/>
      <c r="X137" s="667">
        <f t="shared" si="38"/>
        <v>0</v>
      </c>
      <c r="Y137" s="329"/>
      <c r="Z137" s="653"/>
      <c r="AA137" s="667">
        <f t="shared" si="39"/>
        <v>0</v>
      </c>
    </row>
    <row r="138" spans="2:27" ht="17.25" customHeight="1">
      <c r="B138" s="89">
        <v>9781906565633</v>
      </c>
      <c r="C138" s="68" t="s">
        <v>1851</v>
      </c>
      <c r="D138" s="44" t="s">
        <v>1758</v>
      </c>
      <c r="E138" s="62" t="s">
        <v>616</v>
      </c>
      <c r="F138" s="62" t="s">
        <v>170</v>
      </c>
      <c r="G138" s="62"/>
      <c r="H138" s="463"/>
      <c r="I138" s="222">
        <v>14.95</v>
      </c>
      <c r="J138" s="216"/>
      <c r="K138" s="195">
        <f t="shared" si="48"/>
        <v>14.95</v>
      </c>
      <c r="L138" s="226">
        <f t="shared" si="49"/>
        <v>0</v>
      </c>
      <c r="M138" s="218">
        <v>0</v>
      </c>
      <c r="N138" s="251">
        <f t="shared" si="50"/>
        <v>0</v>
      </c>
      <c r="O138" s="295"/>
      <c r="Q138" s="653"/>
      <c r="R138" s="667">
        <f t="shared" si="36"/>
        <v>0</v>
      </c>
      <c r="T138" s="653"/>
      <c r="U138" s="667">
        <f t="shared" si="37"/>
        <v>0</v>
      </c>
      <c r="W138" s="653"/>
      <c r="X138" s="667">
        <f t="shared" si="38"/>
        <v>0</v>
      </c>
      <c r="Y138" s="329"/>
      <c r="Z138" s="653"/>
      <c r="AA138" s="667">
        <f t="shared" si="39"/>
        <v>0</v>
      </c>
    </row>
    <row r="139" spans="2:27" ht="17.25" customHeight="1">
      <c r="B139" s="89">
        <v>9781906565589</v>
      </c>
      <c r="C139" s="68" t="s">
        <v>1852</v>
      </c>
      <c r="D139" s="44" t="s">
        <v>1758</v>
      </c>
      <c r="E139" s="62" t="s">
        <v>616</v>
      </c>
      <c r="F139" s="62" t="s">
        <v>170</v>
      </c>
      <c r="G139" s="62"/>
      <c r="H139" s="463"/>
      <c r="I139" s="222">
        <v>14.95</v>
      </c>
      <c r="J139" s="216"/>
      <c r="K139" s="195">
        <f t="shared" si="48"/>
        <v>14.95</v>
      </c>
      <c r="L139" s="226">
        <f t="shared" si="49"/>
        <v>0</v>
      </c>
      <c r="M139" s="218">
        <v>0</v>
      </c>
      <c r="N139" s="251">
        <f t="shared" si="50"/>
        <v>0</v>
      </c>
      <c r="O139" s="295"/>
      <c r="Q139" s="653"/>
      <c r="R139" s="667">
        <f t="shared" si="36"/>
        <v>0</v>
      </c>
      <c r="T139" s="653"/>
      <c r="U139" s="667">
        <f t="shared" si="37"/>
        <v>0</v>
      </c>
      <c r="W139" s="653"/>
      <c r="X139" s="667">
        <f t="shared" si="38"/>
        <v>0</v>
      </c>
      <c r="Y139" s="329"/>
      <c r="Z139" s="653"/>
      <c r="AA139" s="667">
        <f t="shared" si="39"/>
        <v>0</v>
      </c>
    </row>
    <row r="140" spans="2:27" ht="17.25" customHeight="1">
      <c r="B140" s="89">
        <v>9781906565237</v>
      </c>
      <c r="C140" s="68" t="s">
        <v>194</v>
      </c>
      <c r="D140" s="44" t="s">
        <v>1758</v>
      </c>
      <c r="E140" s="62" t="s">
        <v>616</v>
      </c>
      <c r="F140" s="62" t="s">
        <v>170</v>
      </c>
      <c r="G140" s="62"/>
      <c r="H140" s="463"/>
      <c r="I140" s="222">
        <v>15.7</v>
      </c>
      <c r="J140" s="216"/>
      <c r="K140" s="195">
        <f t="shared" si="48"/>
        <v>15.7</v>
      </c>
      <c r="L140" s="226">
        <f t="shared" si="49"/>
        <v>0</v>
      </c>
      <c r="M140" s="218">
        <v>0</v>
      </c>
      <c r="N140" s="251">
        <f t="shared" si="50"/>
        <v>0</v>
      </c>
      <c r="O140" s="295"/>
      <c r="Q140" s="653"/>
      <c r="R140" s="667">
        <f t="shared" si="36"/>
        <v>0</v>
      </c>
      <c r="T140" s="653"/>
      <c r="U140" s="667">
        <f t="shared" si="37"/>
        <v>0</v>
      </c>
      <c r="W140" s="653"/>
      <c r="X140" s="667">
        <f t="shared" si="38"/>
        <v>0</v>
      </c>
      <c r="Y140" s="329"/>
      <c r="Z140" s="653"/>
      <c r="AA140" s="667">
        <f t="shared" si="39"/>
        <v>0</v>
      </c>
    </row>
    <row r="141" spans="2:27" ht="17.25" customHeight="1">
      <c r="B141" s="89">
        <v>9781906565527</v>
      </c>
      <c r="C141" s="68" t="s">
        <v>199</v>
      </c>
      <c r="D141" s="44" t="s">
        <v>1758</v>
      </c>
      <c r="E141" s="62" t="s">
        <v>616</v>
      </c>
      <c r="F141" s="62" t="s">
        <v>170</v>
      </c>
      <c r="G141" s="62"/>
      <c r="H141" s="463"/>
      <c r="I141" s="222">
        <v>27.99</v>
      </c>
      <c r="J141" s="216"/>
      <c r="K141" s="195">
        <f t="shared" ref="K141" si="51">I141-(I141*J141)</f>
        <v>27.99</v>
      </c>
      <c r="L141" s="226">
        <f t="shared" ref="L141" si="52">K141*H141</f>
        <v>0</v>
      </c>
      <c r="M141" s="218">
        <v>0</v>
      </c>
      <c r="N141" s="251">
        <f t="shared" ref="N141" si="53">L141+(L141*M141)</f>
        <v>0</v>
      </c>
      <c r="O141" s="295"/>
      <c r="Q141" s="653"/>
      <c r="R141" s="667">
        <f t="shared" si="36"/>
        <v>0</v>
      </c>
      <c r="T141" s="653"/>
      <c r="U141" s="667">
        <f t="shared" si="37"/>
        <v>0</v>
      </c>
      <c r="W141" s="653"/>
      <c r="X141" s="667">
        <f t="shared" si="38"/>
        <v>0</v>
      </c>
      <c r="Y141" s="329"/>
      <c r="Z141" s="653"/>
      <c r="AA141" s="667">
        <f t="shared" si="39"/>
        <v>0</v>
      </c>
    </row>
    <row r="142" spans="2:27" ht="17.25" customHeight="1">
      <c r="B142" s="117">
        <v>9781804584811</v>
      </c>
      <c r="C142" s="81" t="s">
        <v>1879</v>
      </c>
      <c r="D142" s="44" t="s">
        <v>1758</v>
      </c>
      <c r="E142" s="78" t="s">
        <v>616</v>
      </c>
      <c r="F142" s="79" t="s">
        <v>37</v>
      </c>
      <c r="G142" s="366"/>
      <c r="H142" s="463"/>
      <c r="I142" s="222">
        <v>22.95</v>
      </c>
      <c r="J142" s="216"/>
      <c r="K142" s="195">
        <f t="shared" ref="K142:K162" si="54">I142-(I142*J142)</f>
        <v>22.95</v>
      </c>
      <c r="L142" s="226">
        <f t="shared" ref="L142:L164" si="55">K142*H142</f>
        <v>0</v>
      </c>
      <c r="M142" s="218">
        <v>0</v>
      </c>
      <c r="N142" s="251">
        <f t="shared" ref="N142:N164" si="56">L142+(L142*M142)</f>
        <v>0</v>
      </c>
      <c r="O142" s="295"/>
      <c r="Q142" s="653"/>
      <c r="R142" s="667">
        <f t="shared" si="36"/>
        <v>0</v>
      </c>
      <c r="T142" s="653"/>
      <c r="U142" s="667">
        <f t="shared" si="37"/>
        <v>0</v>
      </c>
      <c r="W142" s="653"/>
      <c r="X142" s="667">
        <f t="shared" si="38"/>
        <v>0</v>
      </c>
      <c r="Y142" s="329"/>
      <c r="Z142" s="653"/>
      <c r="AA142" s="667">
        <f t="shared" si="39"/>
        <v>0</v>
      </c>
    </row>
    <row r="143" spans="2:27" ht="17.25" customHeight="1">
      <c r="B143" s="117">
        <v>9781804582527</v>
      </c>
      <c r="C143" s="81" t="s">
        <v>848</v>
      </c>
      <c r="D143" s="44" t="s">
        <v>1758</v>
      </c>
      <c r="E143" s="78" t="s">
        <v>616</v>
      </c>
      <c r="F143" s="79" t="s">
        <v>37</v>
      </c>
      <c r="G143" s="446"/>
      <c r="H143" s="463"/>
      <c r="I143" s="222">
        <v>21.95</v>
      </c>
      <c r="J143" s="216"/>
      <c r="K143" s="195">
        <f t="shared" si="54"/>
        <v>21.95</v>
      </c>
      <c r="L143" s="226">
        <f t="shared" si="55"/>
        <v>0</v>
      </c>
      <c r="M143" s="218">
        <v>0</v>
      </c>
      <c r="N143" s="251">
        <f t="shared" si="56"/>
        <v>0</v>
      </c>
      <c r="O143" s="295"/>
      <c r="Q143" s="653"/>
      <c r="R143" s="667">
        <f t="shared" si="36"/>
        <v>0</v>
      </c>
      <c r="T143" s="653"/>
      <c r="U143" s="667">
        <f t="shared" si="37"/>
        <v>0</v>
      </c>
      <c r="W143" s="653"/>
      <c r="X143" s="667">
        <f t="shared" si="38"/>
        <v>0</v>
      </c>
      <c r="Y143" s="329"/>
      <c r="Z143" s="653"/>
      <c r="AA143" s="667">
        <f t="shared" si="39"/>
        <v>0</v>
      </c>
    </row>
    <row r="144" spans="2:27" ht="17.25" customHeight="1">
      <c r="B144" s="117">
        <v>9780717188277</v>
      </c>
      <c r="C144" s="81" t="s">
        <v>849</v>
      </c>
      <c r="D144" s="44" t="s">
        <v>1758</v>
      </c>
      <c r="E144" s="78" t="s">
        <v>616</v>
      </c>
      <c r="F144" s="79" t="s">
        <v>37</v>
      </c>
      <c r="G144" s="446"/>
      <c r="H144" s="463"/>
      <c r="I144" s="222">
        <v>15.95</v>
      </c>
      <c r="J144" s="216"/>
      <c r="K144" s="195">
        <f t="shared" si="54"/>
        <v>15.95</v>
      </c>
      <c r="L144" s="226">
        <f t="shared" si="55"/>
        <v>0</v>
      </c>
      <c r="M144" s="218">
        <v>0</v>
      </c>
      <c r="N144" s="251">
        <f t="shared" si="56"/>
        <v>0</v>
      </c>
      <c r="O144" s="295"/>
      <c r="Q144" s="653"/>
      <c r="R144" s="667">
        <f t="shared" si="36"/>
        <v>0</v>
      </c>
      <c r="T144" s="653"/>
      <c r="U144" s="667">
        <f t="shared" si="37"/>
        <v>0</v>
      </c>
      <c r="W144" s="653"/>
      <c r="X144" s="667">
        <f t="shared" si="38"/>
        <v>0</v>
      </c>
      <c r="Y144" s="329"/>
      <c r="Z144" s="653"/>
      <c r="AA144" s="667">
        <f t="shared" si="39"/>
        <v>0</v>
      </c>
    </row>
    <row r="145" spans="2:27" ht="17.25" customHeight="1">
      <c r="B145" s="117">
        <v>9780717173266</v>
      </c>
      <c r="C145" s="81" t="s">
        <v>850</v>
      </c>
      <c r="D145" s="44" t="s">
        <v>1758</v>
      </c>
      <c r="E145" s="78" t="s">
        <v>616</v>
      </c>
      <c r="F145" s="79" t="s">
        <v>37</v>
      </c>
      <c r="G145" s="446"/>
      <c r="H145" s="463"/>
      <c r="I145" s="222">
        <v>15.95</v>
      </c>
      <c r="J145" s="216"/>
      <c r="K145" s="195">
        <f t="shared" si="54"/>
        <v>15.95</v>
      </c>
      <c r="L145" s="226">
        <f t="shared" si="55"/>
        <v>0</v>
      </c>
      <c r="M145" s="218">
        <v>0</v>
      </c>
      <c r="N145" s="251">
        <f t="shared" si="56"/>
        <v>0</v>
      </c>
      <c r="O145" s="295"/>
      <c r="Q145" s="653"/>
      <c r="R145" s="667">
        <f t="shared" si="36"/>
        <v>0</v>
      </c>
      <c r="T145" s="653"/>
      <c r="U145" s="667">
        <f t="shared" si="37"/>
        <v>0</v>
      </c>
      <c r="W145" s="653"/>
      <c r="X145" s="667">
        <f t="shared" si="38"/>
        <v>0</v>
      </c>
      <c r="Y145" s="329"/>
      <c r="Z145" s="653"/>
      <c r="AA145" s="667">
        <f t="shared" si="39"/>
        <v>0</v>
      </c>
    </row>
    <row r="146" spans="2:27" ht="17.25" customHeight="1">
      <c r="B146" s="117">
        <v>9780717180622</v>
      </c>
      <c r="C146" s="81" t="s">
        <v>851</v>
      </c>
      <c r="D146" s="44" t="s">
        <v>1758</v>
      </c>
      <c r="E146" s="78" t="s">
        <v>616</v>
      </c>
      <c r="F146" s="79" t="s">
        <v>37</v>
      </c>
      <c r="G146" s="446"/>
      <c r="H146" s="463"/>
      <c r="I146" s="222">
        <v>15.95</v>
      </c>
      <c r="J146" s="216"/>
      <c r="K146" s="195">
        <f t="shared" si="54"/>
        <v>15.95</v>
      </c>
      <c r="L146" s="226">
        <f t="shared" si="55"/>
        <v>0</v>
      </c>
      <c r="M146" s="218">
        <v>0</v>
      </c>
      <c r="N146" s="251">
        <f t="shared" si="56"/>
        <v>0</v>
      </c>
      <c r="O146" s="295"/>
      <c r="Q146" s="653"/>
      <c r="R146" s="667">
        <f t="shared" si="36"/>
        <v>0</v>
      </c>
      <c r="T146" s="653"/>
      <c r="U146" s="667">
        <f t="shared" si="37"/>
        <v>0</v>
      </c>
      <c r="W146" s="653"/>
      <c r="X146" s="667">
        <f t="shared" si="38"/>
        <v>0</v>
      </c>
      <c r="Y146" s="329"/>
      <c r="Z146" s="653"/>
      <c r="AA146" s="667">
        <f t="shared" si="39"/>
        <v>0</v>
      </c>
    </row>
    <row r="147" spans="2:27" ht="17.25" customHeight="1">
      <c r="B147" s="117">
        <v>9780717198986</v>
      </c>
      <c r="C147" s="83" t="s">
        <v>852</v>
      </c>
      <c r="D147" s="44" t="s">
        <v>1758</v>
      </c>
      <c r="E147" s="78" t="s">
        <v>616</v>
      </c>
      <c r="F147" s="79" t="s">
        <v>37</v>
      </c>
      <c r="G147" s="446"/>
      <c r="H147" s="463"/>
      <c r="I147" s="222">
        <v>13.95</v>
      </c>
      <c r="J147" s="216"/>
      <c r="K147" s="195">
        <f t="shared" si="54"/>
        <v>13.95</v>
      </c>
      <c r="L147" s="226">
        <f t="shared" si="55"/>
        <v>0</v>
      </c>
      <c r="M147" s="218">
        <v>0</v>
      </c>
      <c r="N147" s="251">
        <f t="shared" si="56"/>
        <v>0</v>
      </c>
      <c r="O147" s="295"/>
      <c r="Q147" s="653"/>
      <c r="R147" s="667">
        <f t="shared" si="36"/>
        <v>0</v>
      </c>
      <c r="T147" s="653"/>
      <c r="U147" s="667">
        <f t="shared" si="37"/>
        <v>0</v>
      </c>
      <c r="W147" s="653"/>
      <c r="X147" s="667">
        <f t="shared" si="38"/>
        <v>0</v>
      </c>
      <c r="Y147" s="329"/>
      <c r="Z147" s="653"/>
      <c r="AA147" s="667">
        <f t="shared" si="39"/>
        <v>0</v>
      </c>
    </row>
    <row r="148" spans="2:27" ht="17.25" customHeight="1">
      <c r="B148" s="117">
        <v>9780717190331</v>
      </c>
      <c r="C148" s="81" t="s">
        <v>853</v>
      </c>
      <c r="D148" s="44" t="s">
        <v>1758</v>
      </c>
      <c r="E148" s="78" t="s">
        <v>616</v>
      </c>
      <c r="F148" s="79" t="s">
        <v>37</v>
      </c>
      <c r="G148" s="446"/>
      <c r="H148" s="463"/>
      <c r="I148" s="222">
        <v>32.950000000000003</v>
      </c>
      <c r="J148" s="216"/>
      <c r="K148" s="195">
        <f t="shared" si="54"/>
        <v>32.950000000000003</v>
      </c>
      <c r="L148" s="226">
        <f t="shared" si="55"/>
        <v>0</v>
      </c>
      <c r="M148" s="218">
        <v>0</v>
      </c>
      <c r="N148" s="251">
        <f t="shared" si="56"/>
        <v>0</v>
      </c>
      <c r="O148" s="295"/>
      <c r="Q148" s="653"/>
      <c r="R148" s="667">
        <f t="shared" ref="R148:R164" si="57">IF(Q148="YES",$H148,0)</f>
        <v>0</v>
      </c>
      <c r="T148" s="653"/>
      <c r="U148" s="667">
        <f t="shared" ref="U148:U164" si="58">IF(T148="YES",$H148,0)</f>
        <v>0</v>
      </c>
      <c r="W148" s="653"/>
      <c r="X148" s="667">
        <f t="shared" ref="X148:X164" si="59">IF(W148="YES",$H148,0)</f>
        <v>0</v>
      </c>
      <c r="Y148" s="329"/>
      <c r="Z148" s="653"/>
      <c r="AA148" s="667">
        <f t="shared" ref="AA148:AA164" si="60">IF(Z148="YES",$H148,0)</f>
        <v>0</v>
      </c>
    </row>
    <row r="149" spans="2:27" ht="17.25" customHeight="1">
      <c r="B149" s="117">
        <v>9780717199457</v>
      </c>
      <c r="C149" s="551" t="s">
        <v>854</v>
      </c>
      <c r="D149" s="44" t="s">
        <v>1758</v>
      </c>
      <c r="E149" s="78" t="s">
        <v>616</v>
      </c>
      <c r="F149" s="79" t="s">
        <v>37</v>
      </c>
      <c r="G149" s="557"/>
      <c r="H149" s="463"/>
      <c r="I149" s="222">
        <v>23.95</v>
      </c>
      <c r="J149" s="216"/>
      <c r="K149" s="195">
        <f t="shared" si="54"/>
        <v>23.95</v>
      </c>
      <c r="L149" s="226">
        <f t="shared" si="55"/>
        <v>0</v>
      </c>
      <c r="M149" s="218">
        <v>0</v>
      </c>
      <c r="N149" s="251">
        <f t="shared" si="56"/>
        <v>0</v>
      </c>
      <c r="O149" s="295"/>
      <c r="Q149" s="653"/>
      <c r="R149" s="667">
        <f t="shared" si="57"/>
        <v>0</v>
      </c>
      <c r="T149" s="653"/>
      <c r="U149" s="667">
        <f t="shared" si="58"/>
        <v>0</v>
      </c>
      <c r="W149" s="653"/>
      <c r="X149" s="667">
        <f t="shared" si="59"/>
        <v>0</v>
      </c>
      <c r="Y149" s="329"/>
      <c r="Z149" s="653"/>
      <c r="AA149" s="667">
        <f t="shared" si="60"/>
        <v>0</v>
      </c>
    </row>
    <row r="150" spans="2:27" ht="17.25" customHeight="1">
      <c r="B150" s="117">
        <v>9780717188093</v>
      </c>
      <c r="C150" s="81" t="s">
        <v>855</v>
      </c>
      <c r="D150" s="44" t="s">
        <v>1758</v>
      </c>
      <c r="E150" s="78" t="s">
        <v>616</v>
      </c>
      <c r="F150" s="79" t="s">
        <v>37</v>
      </c>
      <c r="G150" s="446"/>
      <c r="H150" s="463"/>
      <c r="I150" s="222">
        <v>17.95</v>
      </c>
      <c r="J150" s="216"/>
      <c r="K150" s="195">
        <f t="shared" si="54"/>
        <v>17.95</v>
      </c>
      <c r="L150" s="226">
        <f t="shared" si="55"/>
        <v>0</v>
      </c>
      <c r="M150" s="218">
        <v>0</v>
      </c>
      <c r="N150" s="251">
        <f t="shared" si="56"/>
        <v>0</v>
      </c>
      <c r="O150" s="295"/>
      <c r="Q150" s="653"/>
      <c r="R150" s="667">
        <f t="shared" si="57"/>
        <v>0</v>
      </c>
      <c r="T150" s="653"/>
      <c r="U150" s="667">
        <f t="shared" si="58"/>
        <v>0</v>
      </c>
      <c r="W150" s="653"/>
      <c r="X150" s="667">
        <f t="shared" si="59"/>
        <v>0</v>
      </c>
      <c r="Y150" s="329"/>
      <c r="Z150" s="653"/>
      <c r="AA150" s="667">
        <f t="shared" si="60"/>
        <v>0</v>
      </c>
    </row>
    <row r="151" spans="2:27" ht="17.25" customHeight="1">
      <c r="B151" s="117">
        <v>9780717197187</v>
      </c>
      <c r="C151" s="81" t="s">
        <v>856</v>
      </c>
      <c r="D151" s="44" t="s">
        <v>1758</v>
      </c>
      <c r="E151" s="78" t="s">
        <v>25</v>
      </c>
      <c r="F151" s="79" t="s">
        <v>37</v>
      </c>
      <c r="G151" s="446"/>
      <c r="H151" s="463"/>
      <c r="I151" s="222">
        <v>10.95</v>
      </c>
      <c r="J151" s="216"/>
      <c r="K151" s="195">
        <f t="shared" ref="K151" si="61">I151-(I151*J151)</f>
        <v>10.95</v>
      </c>
      <c r="L151" s="226">
        <f t="shared" ref="L151" si="62">K151*H151</f>
        <v>0</v>
      </c>
      <c r="M151" s="218">
        <v>0</v>
      </c>
      <c r="N151" s="251">
        <f t="shared" ref="N151" si="63">L151+(L151*M151)</f>
        <v>0</v>
      </c>
      <c r="O151" s="295"/>
      <c r="Q151" s="653"/>
      <c r="R151" s="667">
        <f t="shared" si="57"/>
        <v>0</v>
      </c>
      <c r="T151" s="653"/>
      <c r="U151" s="667">
        <f t="shared" si="58"/>
        <v>0</v>
      </c>
      <c r="W151" s="653"/>
      <c r="X151" s="667">
        <f t="shared" si="59"/>
        <v>0</v>
      </c>
      <c r="Y151" s="329"/>
      <c r="Z151" s="653"/>
      <c r="AA151" s="667">
        <f t="shared" si="60"/>
        <v>0</v>
      </c>
    </row>
    <row r="152" spans="2:27" ht="17.25" customHeight="1">
      <c r="B152" s="89">
        <v>9781915486219</v>
      </c>
      <c r="C152" s="68" t="s">
        <v>1903</v>
      </c>
      <c r="D152" s="44" t="s">
        <v>1758</v>
      </c>
      <c r="E152" s="62" t="s">
        <v>120</v>
      </c>
      <c r="F152" s="62" t="s">
        <v>741</v>
      </c>
      <c r="G152" s="62" t="s">
        <v>840</v>
      </c>
      <c r="H152" s="463"/>
      <c r="I152" s="223">
        <v>15.99</v>
      </c>
      <c r="J152" s="216"/>
      <c r="K152" s="195">
        <f t="shared" si="54"/>
        <v>15.99</v>
      </c>
      <c r="L152" s="226">
        <f t="shared" si="55"/>
        <v>0</v>
      </c>
      <c r="M152" s="218">
        <v>0</v>
      </c>
      <c r="N152" s="251">
        <f t="shared" si="56"/>
        <v>0</v>
      </c>
      <c r="O152" s="295"/>
      <c r="Q152" s="653"/>
      <c r="R152" s="667">
        <f t="shared" si="57"/>
        <v>0</v>
      </c>
      <c r="T152" s="653"/>
      <c r="U152" s="667">
        <f t="shared" si="58"/>
        <v>0</v>
      </c>
      <c r="W152" s="653"/>
      <c r="X152" s="667">
        <f t="shared" si="59"/>
        <v>0</v>
      </c>
      <c r="Y152" s="329"/>
      <c r="Z152" s="653"/>
      <c r="AA152" s="667">
        <f t="shared" si="60"/>
        <v>0</v>
      </c>
    </row>
    <row r="153" spans="2:27" ht="17.25" customHeight="1">
      <c r="B153" s="89">
        <v>9781915486226</v>
      </c>
      <c r="C153" s="68" t="s">
        <v>1904</v>
      </c>
      <c r="D153" s="44" t="s">
        <v>1758</v>
      </c>
      <c r="E153" s="62" t="s">
        <v>120</v>
      </c>
      <c r="F153" s="62" t="s">
        <v>743</v>
      </c>
      <c r="G153" s="449" t="s">
        <v>841</v>
      </c>
      <c r="H153" s="463"/>
      <c r="I153" s="222">
        <v>15.99</v>
      </c>
      <c r="J153" s="216"/>
      <c r="K153" s="195">
        <f t="shared" si="54"/>
        <v>15.99</v>
      </c>
      <c r="L153" s="226">
        <f t="shared" si="55"/>
        <v>0</v>
      </c>
      <c r="M153" s="218">
        <v>0</v>
      </c>
      <c r="N153" s="251">
        <f t="shared" si="56"/>
        <v>0</v>
      </c>
      <c r="O153" s="295"/>
      <c r="Q153" s="653"/>
      <c r="R153" s="667">
        <f t="shared" si="57"/>
        <v>0</v>
      </c>
      <c r="T153" s="653"/>
      <c r="U153" s="667">
        <f t="shared" si="58"/>
        <v>0</v>
      </c>
      <c r="W153" s="653"/>
      <c r="X153" s="667">
        <f t="shared" si="59"/>
        <v>0</v>
      </c>
      <c r="Y153" s="329"/>
      <c r="Z153" s="653"/>
      <c r="AA153" s="667">
        <f t="shared" si="60"/>
        <v>0</v>
      </c>
    </row>
    <row r="154" spans="2:27" ht="17.25" customHeight="1">
      <c r="B154" s="89">
        <v>9781915486288</v>
      </c>
      <c r="C154" s="68" t="s">
        <v>836</v>
      </c>
      <c r="D154" s="44" t="s">
        <v>1758</v>
      </c>
      <c r="E154" s="62" t="s">
        <v>120</v>
      </c>
      <c r="F154" s="62" t="s">
        <v>741</v>
      </c>
      <c r="G154" s="62" t="s">
        <v>837</v>
      </c>
      <c r="H154" s="463"/>
      <c r="I154" s="222">
        <v>15.99</v>
      </c>
      <c r="J154" s="216"/>
      <c r="K154" s="195">
        <f t="shared" si="54"/>
        <v>15.99</v>
      </c>
      <c r="L154" s="226">
        <f t="shared" si="55"/>
        <v>0</v>
      </c>
      <c r="M154" s="218">
        <v>0</v>
      </c>
      <c r="N154" s="251">
        <f t="shared" si="56"/>
        <v>0</v>
      </c>
      <c r="O154" s="295"/>
      <c r="Q154" s="653"/>
      <c r="R154" s="667">
        <f t="shared" si="57"/>
        <v>0</v>
      </c>
      <c r="T154" s="653"/>
      <c r="U154" s="667">
        <f t="shared" si="58"/>
        <v>0</v>
      </c>
      <c r="W154" s="653"/>
      <c r="X154" s="667">
        <f t="shared" si="59"/>
        <v>0</v>
      </c>
      <c r="Y154" s="329"/>
      <c r="Z154" s="653"/>
      <c r="AA154" s="667">
        <f t="shared" si="60"/>
        <v>0</v>
      </c>
    </row>
    <row r="155" spans="2:27" ht="17.25" customHeight="1">
      <c r="B155" s="89">
        <v>9781915486295</v>
      </c>
      <c r="C155" s="68" t="s">
        <v>838</v>
      </c>
      <c r="D155" s="44" t="s">
        <v>1758</v>
      </c>
      <c r="E155" s="62" t="s">
        <v>120</v>
      </c>
      <c r="F155" s="62" t="s">
        <v>741</v>
      </c>
      <c r="G155" s="449" t="s">
        <v>839</v>
      </c>
      <c r="H155" s="463"/>
      <c r="I155" s="222">
        <v>15.99</v>
      </c>
      <c r="J155" s="216"/>
      <c r="K155" s="195">
        <f t="shared" si="54"/>
        <v>15.99</v>
      </c>
      <c r="L155" s="226">
        <f t="shared" si="55"/>
        <v>0</v>
      </c>
      <c r="M155" s="218">
        <v>0</v>
      </c>
      <c r="N155" s="251">
        <f t="shared" si="56"/>
        <v>0</v>
      </c>
      <c r="O155" s="295"/>
      <c r="Q155" s="653"/>
      <c r="R155" s="667">
        <f t="shared" si="57"/>
        <v>0</v>
      </c>
      <c r="T155" s="653"/>
      <c r="U155" s="667">
        <f t="shared" si="58"/>
        <v>0</v>
      </c>
      <c r="W155" s="653"/>
      <c r="X155" s="667">
        <f t="shared" si="59"/>
        <v>0</v>
      </c>
      <c r="Y155" s="329"/>
      <c r="Z155" s="653"/>
      <c r="AA155" s="667">
        <f t="shared" si="60"/>
        <v>0</v>
      </c>
    </row>
    <row r="156" spans="2:27" ht="17.25" customHeight="1">
      <c r="B156" s="89">
        <v>9781915486417</v>
      </c>
      <c r="C156" s="68" t="s">
        <v>1905</v>
      </c>
      <c r="D156" s="44" t="s">
        <v>1758</v>
      </c>
      <c r="E156" s="62" t="s">
        <v>120</v>
      </c>
      <c r="F156" s="62" t="s">
        <v>741</v>
      </c>
      <c r="G156" s="62" t="s">
        <v>1906</v>
      </c>
      <c r="H156" s="463"/>
      <c r="I156" s="222">
        <v>15.99</v>
      </c>
      <c r="J156" s="216"/>
      <c r="K156" s="195">
        <f t="shared" si="54"/>
        <v>15.99</v>
      </c>
      <c r="L156" s="226">
        <f t="shared" si="55"/>
        <v>0</v>
      </c>
      <c r="M156" s="218">
        <v>0</v>
      </c>
      <c r="N156" s="251">
        <f t="shared" si="56"/>
        <v>0</v>
      </c>
      <c r="O156" s="295"/>
      <c r="Q156" s="653"/>
      <c r="R156" s="667">
        <f t="shared" si="57"/>
        <v>0</v>
      </c>
      <c r="T156" s="653"/>
      <c r="U156" s="667">
        <f t="shared" si="58"/>
        <v>0</v>
      </c>
      <c r="W156" s="653"/>
      <c r="X156" s="667">
        <f t="shared" si="59"/>
        <v>0</v>
      </c>
      <c r="Y156" s="329"/>
      <c r="Z156" s="653"/>
      <c r="AA156" s="667">
        <f t="shared" si="60"/>
        <v>0</v>
      </c>
    </row>
    <row r="157" spans="2:27" ht="17.25" customHeight="1">
      <c r="B157" s="89">
        <v>9781915486400</v>
      </c>
      <c r="C157" s="68" t="s">
        <v>1907</v>
      </c>
      <c r="D157" s="44" t="s">
        <v>1758</v>
      </c>
      <c r="E157" s="62" t="s">
        <v>120</v>
      </c>
      <c r="F157" s="62" t="s">
        <v>741</v>
      </c>
      <c r="G157" s="62" t="s">
        <v>1908</v>
      </c>
      <c r="H157" s="463"/>
      <c r="I157" s="222">
        <v>15.99</v>
      </c>
      <c r="J157" s="216"/>
      <c r="K157" s="195">
        <f t="shared" si="54"/>
        <v>15.99</v>
      </c>
      <c r="L157" s="226">
        <f t="shared" si="55"/>
        <v>0</v>
      </c>
      <c r="M157" s="218">
        <v>0</v>
      </c>
      <c r="N157" s="251">
        <f t="shared" si="56"/>
        <v>0</v>
      </c>
      <c r="O157" s="295"/>
      <c r="Q157" s="653"/>
      <c r="R157" s="667">
        <f t="shared" si="57"/>
        <v>0</v>
      </c>
      <c r="T157" s="653"/>
      <c r="U157" s="667">
        <f t="shared" si="58"/>
        <v>0</v>
      </c>
      <c r="W157" s="653"/>
      <c r="X157" s="667">
        <f t="shared" si="59"/>
        <v>0</v>
      </c>
      <c r="Y157" s="329"/>
      <c r="Z157" s="653"/>
      <c r="AA157" s="667">
        <f t="shared" si="60"/>
        <v>0</v>
      </c>
    </row>
    <row r="158" spans="2:27" ht="17.25" customHeight="1">
      <c r="B158" s="89">
        <v>9781909417335</v>
      </c>
      <c r="C158" s="68" t="s">
        <v>842</v>
      </c>
      <c r="D158" s="44" t="s">
        <v>1758</v>
      </c>
      <c r="E158" s="62" t="s">
        <v>616</v>
      </c>
      <c r="F158" s="62" t="s">
        <v>741</v>
      </c>
      <c r="G158" s="62" t="s">
        <v>843</v>
      </c>
      <c r="H158" s="463"/>
      <c r="I158" s="222">
        <v>12.99</v>
      </c>
      <c r="J158" s="216"/>
      <c r="K158" s="195">
        <f t="shared" si="54"/>
        <v>12.99</v>
      </c>
      <c r="L158" s="226">
        <f t="shared" si="55"/>
        <v>0</v>
      </c>
      <c r="M158" s="218">
        <v>0</v>
      </c>
      <c r="N158" s="251">
        <f t="shared" si="56"/>
        <v>0</v>
      </c>
      <c r="O158" s="295"/>
      <c r="Q158" s="653"/>
      <c r="R158" s="667">
        <f t="shared" si="57"/>
        <v>0</v>
      </c>
      <c r="T158" s="653"/>
      <c r="U158" s="667">
        <f t="shared" si="58"/>
        <v>0</v>
      </c>
      <c r="W158" s="653"/>
      <c r="X158" s="667">
        <f t="shared" si="59"/>
        <v>0</v>
      </c>
      <c r="Y158" s="329"/>
      <c r="Z158" s="653"/>
      <c r="AA158" s="667">
        <f t="shared" si="60"/>
        <v>0</v>
      </c>
    </row>
    <row r="159" spans="2:27" ht="17.25" customHeight="1">
      <c r="B159" s="89">
        <v>9781909417052</v>
      </c>
      <c r="C159" s="68" t="s">
        <v>844</v>
      </c>
      <c r="D159" s="44" t="s">
        <v>1758</v>
      </c>
      <c r="E159" s="62" t="s">
        <v>616</v>
      </c>
      <c r="F159" s="62" t="s">
        <v>741</v>
      </c>
      <c r="G159" s="62" t="s">
        <v>845</v>
      </c>
      <c r="H159" s="463"/>
      <c r="I159" s="223">
        <v>12.99</v>
      </c>
      <c r="J159" s="216"/>
      <c r="K159" s="195">
        <f t="shared" si="54"/>
        <v>12.99</v>
      </c>
      <c r="L159" s="226">
        <f t="shared" si="55"/>
        <v>0</v>
      </c>
      <c r="M159" s="218">
        <v>0</v>
      </c>
      <c r="N159" s="251">
        <f t="shared" si="56"/>
        <v>0</v>
      </c>
      <c r="O159" s="295"/>
      <c r="Q159" s="653"/>
      <c r="R159" s="667">
        <f t="shared" si="57"/>
        <v>0</v>
      </c>
      <c r="T159" s="653"/>
      <c r="U159" s="667">
        <f t="shared" si="58"/>
        <v>0</v>
      </c>
      <c r="W159" s="653"/>
      <c r="X159" s="667">
        <f t="shared" si="59"/>
        <v>0</v>
      </c>
      <c r="Y159" s="329"/>
      <c r="Z159" s="653"/>
      <c r="AA159" s="667">
        <f t="shared" si="60"/>
        <v>0</v>
      </c>
    </row>
    <row r="160" spans="2:27" ht="17.25" customHeight="1">
      <c r="B160" s="89">
        <v>9781915486196</v>
      </c>
      <c r="C160" s="68" t="s">
        <v>834</v>
      </c>
      <c r="D160" s="44" t="s">
        <v>1758</v>
      </c>
      <c r="E160" s="62" t="s">
        <v>616</v>
      </c>
      <c r="F160" s="62" t="s">
        <v>743</v>
      </c>
      <c r="G160" s="62" t="s">
        <v>835</v>
      </c>
      <c r="H160" s="463"/>
      <c r="I160" s="222">
        <v>19.989999999999998</v>
      </c>
      <c r="J160" s="216"/>
      <c r="K160" s="195">
        <f t="shared" si="54"/>
        <v>19.989999999999998</v>
      </c>
      <c r="L160" s="226">
        <f t="shared" si="55"/>
        <v>0</v>
      </c>
      <c r="M160" s="218">
        <v>0</v>
      </c>
      <c r="N160" s="251">
        <f t="shared" si="56"/>
        <v>0</v>
      </c>
      <c r="O160" s="295"/>
      <c r="Q160" s="653"/>
      <c r="R160" s="667">
        <f t="shared" si="57"/>
        <v>0</v>
      </c>
      <c r="T160" s="653"/>
      <c r="U160" s="667">
        <f t="shared" si="58"/>
        <v>0</v>
      </c>
      <c r="W160" s="653"/>
      <c r="X160" s="667">
        <f t="shared" si="59"/>
        <v>0</v>
      </c>
      <c r="Y160" s="329"/>
      <c r="Z160" s="653"/>
      <c r="AA160" s="667">
        <f t="shared" si="60"/>
        <v>0</v>
      </c>
    </row>
    <row r="161" spans="2:27" ht="17.25" customHeight="1">
      <c r="B161" s="89">
        <v>9781909417243</v>
      </c>
      <c r="C161" s="68" t="s">
        <v>846</v>
      </c>
      <c r="D161" s="44" t="s">
        <v>1758</v>
      </c>
      <c r="E161" s="62" t="s">
        <v>616</v>
      </c>
      <c r="F161" s="62" t="s">
        <v>743</v>
      </c>
      <c r="G161" s="62" t="s">
        <v>847</v>
      </c>
      <c r="H161" s="463"/>
      <c r="I161" s="222">
        <v>12.99</v>
      </c>
      <c r="J161" s="216"/>
      <c r="K161" s="195">
        <f t="shared" si="54"/>
        <v>12.99</v>
      </c>
      <c r="L161" s="226">
        <f t="shared" si="55"/>
        <v>0</v>
      </c>
      <c r="M161" s="218">
        <v>0</v>
      </c>
      <c r="N161" s="251">
        <f t="shared" si="56"/>
        <v>0</v>
      </c>
      <c r="O161" s="295"/>
      <c r="Q161" s="653"/>
      <c r="R161" s="667">
        <f t="shared" si="57"/>
        <v>0</v>
      </c>
      <c r="T161" s="653"/>
      <c r="U161" s="667">
        <f t="shared" si="58"/>
        <v>0</v>
      </c>
      <c r="W161" s="653"/>
      <c r="X161" s="667">
        <f t="shared" si="59"/>
        <v>0</v>
      </c>
      <c r="Y161" s="329"/>
      <c r="Z161" s="653"/>
      <c r="AA161" s="667">
        <f t="shared" si="60"/>
        <v>0</v>
      </c>
    </row>
    <row r="162" spans="2:27" s="329" customFormat="1" ht="17.25" customHeight="1">
      <c r="B162" s="86"/>
      <c r="C162" s="131" t="s">
        <v>189</v>
      </c>
      <c r="D162" s="131"/>
      <c r="E162" s="129"/>
      <c r="F162" s="85"/>
      <c r="G162" s="85"/>
      <c r="H162" s="463"/>
      <c r="I162" s="222"/>
      <c r="J162" s="216"/>
      <c r="K162" s="195">
        <f t="shared" si="54"/>
        <v>0</v>
      </c>
      <c r="L162" s="226">
        <f t="shared" si="55"/>
        <v>0</v>
      </c>
      <c r="M162" s="218">
        <v>0</v>
      </c>
      <c r="N162" s="251">
        <f t="shared" si="56"/>
        <v>0</v>
      </c>
      <c r="O162" s="295"/>
      <c r="Q162" s="653"/>
      <c r="R162" s="667">
        <f t="shared" si="57"/>
        <v>0</v>
      </c>
      <c r="S162" s="12"/>
      <c r="T162" s="653"/>
      <c r="U162" s="667">
        <f t="shared" si="58"/>
        <v>0</v>
      </c>
      <c r="V162" s="12"/>
      <c r="W162" s="653"/>
      <c r="X162" s="667">
        <f t="shared" si="59"/>
        <v>0</v>
      </c>
      <c r="Z162" s="653"/>
      <c r="AA162" s="667">
        <f t="shared" si="60"/>
        <v>0</v>
      </c>
    </row>
    <row r="163" spans="2:27" s="329" customFormat="1" ht="17.25" customHeight="1">
      <c r="B163" s="117"/>
      <c r="C163" s="308"/>
      <c r="D163" s="131"/>
      <c r="E163" s="150"/>
      <c r="F163" s="84"/>
      <c r="G163" s="79"/>
      <c r="H163" s="463"/>
      <c r="I163" s="299"/>
      <c r="J163" s="216"/>
      <c r="K163" s="302">
        <f t="shared" ref="K163:K164" si="64">I163-(I163*J163)</f>
        <v>0</v>
      </c>
      <c r="L163" s="226">
        <f t="shared" si="55"/>
        <v>0</v>
      </c>
      <c r="M163" s="219">
        <v>0</v>
      </c>
      <c r="N163" s="251">
        <f t="shared" si="56"/>
        <v>0</v>
      </c>
      <c r="O163" s="295"/>
      <c r="Q163" s="653"/>
      <c r="R163" s="667">
        <f t="shared" si="57"/>
        <v>0</v>
      </c>
      <c r="S163" s="12"/>
      <c r="T163" s="653"/>
      <c r="U163" s="667">
        <f t="shared" si="58"/>
        <v>0</v>
      </c>
      <c r="V163" s="12"/>
      <c r="W163" s="653"/>
      <c r="X163" s="667">
        <f t="shared" si="59"/>
        <v>0</v>
      </c>
      <c r="Z163" s="653"/>
      <c r="AA163" s="667">
        <f t="shared" si="60"/>
        <v>0</v>
      </c>
    </row>
    <row r="164" spans="2:27" s="329" customFormat="1" ht="17.25" customHeight="1">
      <c r="B164" s="117"/>
      <c r="C164" s="308"/>
      <c r="D164" s="131"/>
      <c r="E164" s="150"/>
      <c r="F164" s="84"/>
      <c r="G164" s="79"/>
      <c r="H164" s="463"/>
      <c r="I164" s="299"/>
      <c r="J164" s="216"/>
      <c r="K164" s="302">
        <f t="shared" si="64"/>
        <v>0</v>
      </c>
      <c r="L164" s="226">
        <f t="shared" si="55"/>
        <v>0</v>
      </c>
      <c r="M164" s="219">
        <v>0</v>
      </c>
      <c r="N164" s="251">
        <f t="shared" si="56"/>
        <v>0</v>
      </c>
      <c r="O164" s="295"/>
      <c r="Q164" s="653"/>
      <c r="R164" s="667">
        <f t="shared" si="57"/>
        <v>0</v>
      </c>
      <c r="S164" s="12"/>
      <c r="T164" s="653"/>
      <c r="U164" s="667">
        <f t="shared" si="58"/>
        <v>0</v>
      </c>
      <c r="V164" s="12"/>
      <c r="W164" s="653"/>
      <c r="X164" s="667">
        <f t="shared" si="59"/>
        <v>0</v>
      </c>
      <c r="Z164" s="653"/>
      <c r="AA164" s="667">
        <f t="shared" si="60"/>
        <v>0</v>
      </c>
    </row>
    <row r="165" spans="2:27" s="329" customFormat="1" ht="17.25" customHeight="1">
      <c r="B165" s="474"/>
      <c r="C165" s="481" t="s">
        <v>1477</v>
      </c>
      <c r="D165" s="634"/>
      <c r="E165" s="471"/>
      <c r="F165" s="472"/>
      <c r="G165" s="473"/>
      <c r="H165" s="474"/>
      <c r="I165" s="475"/>
      <c r="J165" s="476"/>
      <c r="K165" s="477"/>
      <c r="L165" s="478"/>
      <c r="M165" s="479"/>
      <c r="N165" s="479"/>
      <c r="O165" s="480"/>
      <c r="Q165" s="807"/>
      <c r="R165" s="808"/>
      <c r="S165" s="12"/>
      <c r="T165" s="809"/>
      <c r="U165" s="810"/>
      <c r="V165" s="12"/>
      <c r="W165" s="809"/>
      <c r="X165" s="810"/>
      <c r="Z165" s="809"/>
      <c r="AA165" s="810"/>
    </row>
    <row r="166" spans="2:27" ht="17.25" customHeight="1">
      <c r="B166" s="140" t="s">
        <v>204</v>
      </c>
      <c r="C166" s="31"/>
      <c r="D166" s="32"/>
      <c r="E166" s="32"/>
      <c r="F166" s="31"/>
      <c r="G166" s="31"/>
      <c r="H166" s="261">
        <f>SUM(H84:H165)</f>
        <v>0</v>
      </c>
      <c r="I166" s="515"/>
      <c r="J166" s="192"/>
      <c r="K166" s="192"/>
      <c r="L166" s="227">
        <f>SUM(L84:L165)</f>
        <v>0</v>
      </c>
      <c r="M166" s="158"/>
      <c r="N166" s="239">
        <f>SUM(N84:N165)</f>
        <v>0</v>
      </c>
      <c r="O166" s="193"/>
      <c r="Q166" s="807"/>
      <c r="R166" s="808"/>
      <c r="S166"/>
      <c r="T166" s="809"/>
      <c r="U166" s="810"/>
      <c r="V166"/>
      <c r="W166" s="809"/>
      <c r="X166" s="810"/>
      <c r="Y166" s="809"/>
      <c r="Z166" s="809"/>
      <c r="AA166" s="810"/>
    </row>
    <row r="167" spans="2:27" ht="17.25" customHeight="1">
      <c r="B167" s="228"/>
      <c r="C167" s="110"/>
      <c r="D167" s="6"/>
      <c r="E167" s="6"/>
      <c r="F167" s="110"/>
      <c r="G167" s="111"/>
      <c r="H167" s="262"/>
      <c r="I167" s="517"/>
      <c r="J167" s="112"/>
      <c r="K167" s="112"/>
      <c r="L167" s="112"/>
      <c r="M167" s="160"/>
      <c r="N167" s="160"/>
      <c r="O167" s="111"/>
      <c r="Q167" s="807"/>
      <c r="R167" s="808"/>
      <c r="S167"/>
      <c r="T167" s="809"/>
      <c r="U167" s="810"/>
      <c r="V167"/>
      <c r="W167" s="809"/>
      <c r="X167" s="810"/>
      <c r="Y167" s="809"/>
      <c r="Z167" s="809"/>
      <c r="AA167" s="810"/>
    </row>
    <row r="168" spans="2:27" ht="30" customHeight="1">
      <c r="B168" s="754" t="s">
        <v>205</v>
      </c>
      <c r="C168" s="754"/>
      <c r="D168" s="754"/>
      <c r="E168" s="754"/>
      <c r="F168" s="754"/>
      <c r="G168" s="754"/>
      <c r="H168" s="754"/>
      <c r="I168" s="754"/>
      <c r="J168" s="754"/>
      <c r="K168" s="754"/>
      <c r="L168" s="754"/>
      <c r="M168" s="754"/>
      <c r="N168" s="754"/>
      <c r="O168" s="754"/>
      <c r="Q168" s="807"/>
      <c r="R168" s="808"/>
      <c r="S168"/>
      <c r="T168" s="809"/>
      <c r="U168" s="810"/>
      <c r="V168"/>
      <c r="W168" s="809"/>
      <c r="X168" s="810"/>
      <c r="Y168" s="809"/>
      <c r="Z168" s="809"/>
      <c r="AA168" s="810"/>
    </row>
    <row r="169" spans="2:27" s="22" customFormat="1" ht="30" customHeight="1">
      <c r="B169" s="105" t="s">
        <v>10</v>
      </c>
      <c r="C169" s="165" t="s">
        <v>11</v>
      </c>
      <c r="D169" s="165" t="s">
        <v>1756</v>
      </c>
      <c r="E169" s="165" t="s">
        <v>12</v>
      </c>
      <c r="F169" s="166" t="s">
        <v>13</v>
      </c>
      <c r="G169" s="165" t="s">
        <v>14</v>
      </c>
      <c r="H169" s="260" t="s">
        <v>15</v>
      </c>
      <c r="I169" s="458" t="s">
        <v>1480</v>
      </c>
      <c r="J169" s="177" t="s">
        <v>1461</v>
      </c>
      <c r="K169" s="177" t="s">
        <v>1462</v>
      </c>
      <c r="L169" s="177" t="s">
        <v>1463</v>
      </c>
      <c r="M169" s="221" t="s">
        <v>1479</v>
      </c>
      <c r="N169" s="221" t="s">
        <v>1481</v>
      </c>
      <c r="O169" s="165" t="s">
        <v>1478</v>
      </c>
      <c r="Q169" s="757" t="s">
        <v>1753</v>
      </c>
      <c r="R169" s="758"/>
      <c r="T169" s="757" t="s">
        <v>1754</v>
      </c>
      <c r="U169" s="758"/>
      <c r="W169" s="757" t="s">
        <v>1755</v>
      </c>
      <c r="X169" s="758"/>
      <c r="Y169" s="344"/>
      <c r="Z169" s="759" t="s">
        <v>1500</v>
      </c>
      <c r="AA169" s="760"/>
    </row>
    <row r="170" spans="2:27" ht="17.25" customHeight="1">
      <c r="B170" s="567">
        <v>9781907330742</v>
      </c>
      <c r="C170" s="570" t="s">
        <v>891</v>
      </c>
      <c r="D170" s="583" t="s">
        <v>1759</v>
      </c>
      <c r="E170" s="576" t="s">
        <v>25</v>
      </c>
      <c r="F170" s="420" t="s">
        <v>703</v>
      </c>
      <c r="G170" s="586">
        <v>907330</v>
      </c>
      <c r="H170" s="463"/>
      <c r="I170" s="222">
        <v>8.5</v>
      </c>
      <c r="J170" s="216"/>
      <c r="K170" s="195">
        <f t="shared" ref="K170:K198" si="65">I170-(I170*J170)</f>
        <v>8.5</v>
      </c>
      <c r="L170" s="226">
        <f t="shared" ref="L170:L198" si="66">K170*H170</f>
        <v>0</v>
      </c>
      <c r="M170" s="218">
        <v>0</v>
      </c>
      <c r="N170" s="251">
        <f t="shared" ref="N170:N198" si="67">L170+(L170*M170)</f>
        <v>0</v>
      </c>
      <c r="O170" s="295"/>
      <c r="Q170" s="653"/>
      <c r="R170" s="667">
        <f t="shared" ref="R170:R233" si="68">IF(Q170="YES",$H170,0)</f>
        <v>0</v>
      </c>
      <c r="T170" s="653"/>
      <c r="U170" s="667">
        <f t="shared" ref="U170:U233" si="69">IF(T170="YES",$H170,0)</f>
        <v>0</v>
      </c>
      <c r="W170" s="653"/>
      <c r="X170" s="667">
        <f t="shared" ref="X170:X233" si="70">IF(W170="YES",$H170,0)</f>
        <v>0</v>
      </c>
      <c r="Y170" s="329"/>
      <c r="Z170" s="653"/>
      <c r="AA170" s="667">
        <f t="shared" ref="AA170:AA233" si="71">IF(Z170="YES",$H170,0)</f>
        <v>0</v>
      </c>
    </row>
    <row r="171" spans="2:27" ht="17.25" customHeight="1">
      <c r="B171" s="417">
        <v>9781907330759</v>
      </c>
      <c r="C171" s="570" t="s">
        <v>892</v>
      </c>
      <c r="D171" s="583" t="s">
        <v>1759</v>
      </c>
      <c r="E171" s="576" t="s">
        <v>25</v>
      </c>
      <c r="F171" s="46" t="s">
        <v>703</v>
      </c>
      <c r="G171" s="586">
        <v>907330</v>
      </c>
      <c r="H171" s="463"/>
      <c r="I171" s="223">
        <v>8.5</v>
      </c>
      <c r="J171" s="216"/>
      <c r="K171" s="195">
        <f t="shared" si="65"/>
        <v>8.5</v>
      </c>
      <c r="L171" s="226">
        <f t="shared" si="66"/>
        <v>0</v>
      </c>
      <c r="M171" s="218">
        <v>0</v>
      </c>
      <c r="N171" s="251">
        <f t="shared" si="67"/>
        <v>0</v>
      </c>
      <c r="O171" s="295"/>
      <c r="Q171" s="653"/>
      <c r="R171" s="667">
        <f t="shared" si="68"/>
        <v>0</v>
      </c>
      <c r="T171" s="653"/>
      <c r="U171" s="667">
        <f t="shared" si="69"/>
        <v>0</v>
      </c>
      <c r="W171" s="653"/>
      <c r="X171" s="667">
        <f t="shared" si="70"/>
        <v>0</v>
      </c>
      <c r="Y171" s="329"/>
      <c r="Z171" s="653"/>
      <c r="AA171" s="667">
        <f t="shared" si="71"/>
        <v>0</v>
      </c>
    </row>
    <row r="172" spans="2:27" ht="17.25" customHeight="1">
      <c r="B172" s="43" t="s">
        <v>719</v>
      </c>
      <c r="C172" s="572" t="s">
        <v>893</v>
      </c>
      <c r="D172" s="583" t="s">
        <v>1759</v>
      </c>
      <c r="E172" s="176" t="s">
        <v>25</v>
      </c>
      <c r="F172" s="420" t="s">
        <v>703</v>
      </c>
      <c r="G172" s="588">
        <v>907330</v>
      </c>
      <c r="H172" s="463"/>
      <c r="I172" s="223">
        <v>9.6999999999999993</v>
      </c>
      <c r="J172" s="216"/>
      <c r="K172" s="195">
        <f t="shared" si="65"/>
        <v>9.6999999999999993</v>
      </c>
      <c r="L172" s="226">
        <f t="shared" si="66"/>
        <v>0</v>
      </c>
      <c r="M172" s="218">
        <v>0</v>
      </c>
      <c r="N172" s="251">
        <f t="shared" si="67"/>
        <v>0</v>
      </c>
      <c r="O172" s="295"/>
      <c r="Q172" s="653"/>
      <c r="R172" s="667">
        <f t="shared" si="68"/>
        <v>0</v>
      </c>
      <c r="T172" s="653"/>
      <c r="U172" s="667">
        <f t="shared" si="69"/>
        <v>0</v>
      </c>
      <c r="W172" s="653"/>
      <c r="X172" s="667">
        <f t="shared" si="70"/>
        <v>0</v>
      </c>
      <c r="Y172" s="329"/>
      <c r="Z172" s="653"/>
      <c r="AA172" s="667">
        <f t="shared" si="71"/>
        <v>0</v>
      </c>
    </row>
    <row r="173" spans="2:27" ht="17.25" customHeight="1">
      <c r="B173" s="43"/>
      <c r="C173" s="572" t="s">
        <v>2616</v>
      </c>
      <c r="D173" s="583" t="s">
        <v>1759</v>
      </c>
      <c r="E173" s="176" t="s">
        <v>1583</v>
      </c>
      <c r="F173" s="690" t="s">
        <v>703</v>
      </c>
      <c r="G173" s="588"/>
      <c r="H173" s="463"/>
      <c r="I173" s="223">
        <v>9.5</v>
      </c>
      <c r="J173" s="216"/>
      <c r="K173" s="195">
        <f t="shared" ref="K173" si="72">I173-(I173*J173)</f>
        <v>9.5</v>
      </c>
      <c r="L173" s="226">
        <f t="shared" ref="L173" si="73">K173*H173</f>
        <v>0</v>
      </c>
      <c r="M173" s="218">
        <v>0</v>
      </c>
      <c r="N173" s="251">
        <f t="shared" ref="N173" si="74">L173+(L173*M173)</f>
        <v>0</v>
      </c>
      <c r="O173" s="295"/>
      <c r="Q173" s="653"/>
      <c r="R173" s="667">
        <f t="shared" si="68"/>
        <v>0</v>
      </c>
      <c r="T173" s="653"/>
      <c r="U173" s="667">
        <f t="shared" si="69"/>
        <v>0</v>
      </c>
      <c r="W173" s="653"/>
      <c r="X173" s="667">
        <f t="shared" si="70"/>
        <v>0</v>
      </c>
      <c r="Y173" s="329"/>
      <c r="Z173" s="653"/>
      <c r="AA173" s="667">
        <f t="shared" si="71"/>
        <v>0</v>
      </c>
    </row>
    <row r="174" spans="2:27" ht="17.25" customHeight="1">
      <c r="B174" s="43">
        <v>9781999611941</v>
      </c>
      <c r="C174" s="72" t="s">
        <v>1805</v>
      </c>
      <c r="D174" s="583" t="s">
        <v>1759</v>
      </c>
      <c r="E174" s="176" t="s">
        <v>25</v>
      </c>
      <c r="F174" s="582" t="s">
        <v>243</v>
      </c>
      <c r="G174" s="448"/>
      <c r="H174" s="463"/>
      <c r="I174" s="222">
        <v>20</v>
      </c>
      <c r="J174" s="216"/>
      <c r="K174" s="195">
        <f t="shared" si="65"/>
        <v>20</v>
      </c>
      <c r="L174" s="226">
        <f t="shared" si="66"/>
        <v>0</v>
      </c>
      <c r="M174" s="218">
        <v>0</v>
      </c>
      <c r="N174" s="251">
        <f t="shared" si="67"/>
        <v>0</v>
      </c>
      <c r="O174" s="295"/>
      <c r="Q174" s="653"/>
      <c r="R174" s="667">
        <f t="shared" si="68"/>
        <v>0</v>
      </c>
      <c r="T174" s="653"/>
      <c r="U174" s="667">
        <f t="shared" si="69"/>
        <v>0</v>
      </c>
      <c r="W174" s="653"/>
      <c r="X174" s="667">
        <f t="shared" si="70"/>
        <v>0</v>
      </c>
      <c r="Y174" s="329"/>
      <c r="Z174" s="653"/>
      <c r="AA174" s="667">
        <f t="shared" si="71"/>
        <v>0</v>
      </c>
    </row>
    <row r="175" spans="2:27" ht="17.25" customHeight="1">
      <c r="B175" s="568">
        <v>9781999611958</v>
      </c>
      <c r="C175" s="571" t="s">
        <v>888</v>
      </c>
      <c r="D175" s="583" t="s">
        <v>1759</v>
      </c>
      <c r="E175" s="577" t="s">
        <v>25</v>
      </c>
      <c r="F175" s="582" t="s">
        <v>243</v>
      </c>
      <c r="G175" s="587"/>
      <c r="H175" s="463"/>
      <c r="I175" s="222">
        <v>20</v>
      </c>
      <c r="J175" s="216"/>
      <c r="K175" s="195">
        <f t="shared" si="65"/>
        <v>20</v>
      </c>
      <c r="L175" s="226">
        <f t="shared" si="66"/>
        <v>0</v>
      </c>
      <c r="M175" s="218">
        <v>0</v>
      </c>
      <c r="N175" s="251">
        <f t="shared" si="67"/>
        <v>0</v>
      </c>
      <c r="O175" s="295"/>
      <c r="Q175" s="653"/>
      <c r="R175" s="667">
        <f t="shared" si="68"/>
        <v>0</v>
      </c>
      <c r="T175" s="653"/>
      <c r="U175" s="667">
        <f t="shared" si="69"/>
        <v>0</v>
      </c>
      <c r="W175" s="653"/>
      <c r="X175" s="667">
        <f t="shared" si="70"/>
        <v>0</v>
      </c>
      <c r="Y175" s="329"/>
      <c r="Z175" s="653"/>
      <c r="AA175" s="667">
        <f t="shared" si="71"/>
        <v>0</v>
      </c>
    </row>
    <row r="176" spans="2:27" ht="17.25" customHeight="1">
      <c r="B176" s="568">
        <v>9781999611965</v>
      </c>
      <c r="C176" s="571" t="s">
        <v>889</v>
      </c>
      <c r="D176" s="583" t="s">
        <v>1759</v>
      </c>
      <c r="E176" s="577" t="s">
        <v>25</v>
      </c>
      <c r="F176" s="44" t="s">
        <v>243</v>
      </c>
      <c r="G176" s="587"/>
      <c r="H176" s="463"/>
      <c r="I176" s="222">
        <v>20</v>
      </c>
      <c r="J176" s="216"/>
      <c r="K176" s="195">
        <f t="shared" si="65"/>
        <v>20</v>
      </c>
      <c r="L176" s="226">
        <f t="shared" si="66"/>
        <v>0</v>
      </c>
      <c r="M176" s="218">
        <v>0</v>
      </c>
      <c r="N176" s="251">
        <f t="shared" si="67"/>
        <v>0</v>
      </c>
      <c r="O176" s="295"/>
      <c r="Q176" s="653"/>
      <c r="R176" s="667">
        <f t="shared" si="68"/>
        <v>0</v>
      </c>
      <c r="T176" s="653"/>
      <c r="U176" s="667">
        <f t="shared" si="69"/>
        <v>0</v>
      </c>
      <c r="W176" s="653"/>
      <c r="X176" s="667">
        <f t="shared" si="70"/>
        <v>0</v>
      </c>
      <c r="Y176" s="329"/>
      <c r="Z176" s="653"/>
      <c r="AA176" s="667">
        <f t="shared" si="71"/>
        <v>0</v>
      </c>
    </row>
    <row r="177" spans="2:27" ht="17.25" customHeight="1">
      <c r="B177" s="43">
        <v>9781999611972</v>
      </c>
      <c r="C177" s="521" t="s">
        <v>890</v>
      </c>
      <c r="D177" s="583" t="s">
        <v>1759</v>
      </c>
      <c r="E177" s="45" t="s">
        <v>25</v>
      </c>
      <c r="F177" s="42" t="s">
        <v>243</v>
      </c>
      <c r="G177" s="589"/>
      <c r="H177" s="463"/>
      <c r="I177" s="222">
        <v>20</v>
      </c>
      <c r="J177" s="216"/>
      <c r="K177" s="195">
        <f t="shared" si="65"/>
        <v>20</v>
      </c>
      <c r="L177" s="226">
        <f t="shared" si="66"/>
        <v>0</v>
      </c>
      <c r="M177" s="218">
        <v>0</v>
      </c>
      <c r="N177" s="251">
        <f t="shared" si="67"/>
        <v>0</v>
      </c>
      <c r="O177" s="295"/>
      <c r="Q177" s="653"/>
      <c r="R177" s="667">
        <f t="shared" si="68"/>
        <v>0</v>
      </c>
      <c r="T177" s="653"/>
      <c r="U177" s="667">
        <f t="shared" si="69"/>
        <v>0</v>
      </c>
      <c r="W177" s="653"/>
      <c r="X177" s="667">
        <f t="shared" si="70"/>
        <v>0</v>
      </c>
      <c r="Y177" s="329"/>
      <c r="Z177" s="653"/>
      <c r="AA177" s="667">
        <f t="shared" si="71"/>
        <v>0</v>
      </c>
    </row>
    <row r="178" spans="2:27" ht="17.25" customHeight="1">
      <c r="B178" s="601">
        <v>9781909417359</v>
      </c>
      <c r="C178" s="573" t="s">
        <v>920</v>
      </c>
      <c r="D178" s="583" t="s">
        <v>1759</v>
      </c>
      <c r="E178" s="578" t="s">
        <v>120</v>
      </c>
      <c r="F178" s="582" t="s">
        <v>243</v>
      </c>
      <c r="G178" s="578" t="s">
        <v>921</v>
      </c>
      <c r="H178" s="463"/>
      <c r="I178" s="222">
        <v>18.989999999999998</v>
      </c>
      <c r="J178" s="216"/>
      <c r="K178" s="195">
        <f t="shared" si="65"/>
        <v>18.989999999999998</v>
      </c>
      <c r="L178" s="226">
        <f t="shared" si="66"/>
        <v>0</v>
      </c>
      <c r="M178" s="218">
        <v>0</v>
      </c>
      <c r="N178" s="251">
        <f t="shared" si="67"/>
        <v>0</v>
      </c>
      <c r="O178" s="295"/>
      <c r="Q178" s="653"/>
      <c r="R178" s="667">
        <f t="shared" si="68"/>
        <v>0</v>
      </c>
      <c r="T178" s="653"/>
      <c r="U178" s="667">
        <f t="shared" si="69"/>
        <v>0</v>
      </c>
      <c r="W178" s="653"/>
      <c r="X178" s="667">
        <f t="shared" si="70"/>
        <v>0</v>
      </c>
      <c r="Y178" s="329"/>
      <c r="Z178" s="653"/>
      <c r="AA178" s="667">
        <f t="shared" si="71"/>
        <v>0</v>
      </c>
    </row>
    <row r="179" spans="2:27" ht="17.25" customHeight="1">
      <c r="B179" s="559">
        <v>9780714419510</v>
      </c>
      <c r="C179" s="561" t="s">
        <v>967</v>
      </c>
      <c r="D179" s="583" t="s">
        <v>1759</v>
      </c>
      <c r="E179" s="564" t="s">
        <v>616</v>
      </c>
      <c r="F179" s="583" t="s">
        <v>18</v>
      </c>
      <c r="G179" s="709">
        <v>19510</v>
      </c>
      <c r="H179" s="463"/>
      <c r="I179" s="230">
        <v>29</v>
      </c>
      <c r="J179" s="216"/>
      <c r="K179" s="195">
        <f t="shared" si="65"/>
        <v>29</v>
      </c>
      <c r="L179" s="226">
        <f t="shared" si="66"/>
        <v>0</v>
      </c>
      <c r="M179" s="218">
        <v>0</v>
      </c>
      <c r="N179" s="251">
        <f t="shared" si="67"/>
        <v>0</v>
      </c>
      <c r="O179" s="295"/>
      <c r="Q179" s="653"/>
      <c r="R179" s="667">
        <f t="shared" si="68"/>
        <v>0</v>
      </c>
      <c r="T179" s="653"/>
      <c r="U179" s="667">
        <f t="shared" si="69"/>
        <v>0</v>
      </c>
      <c r="W179" s="653"/>
      <c r="X179" s="667">
        <f t="shared" si="70"/>
        <v>0</v>
      </c>
      <c r="Y179" s="329"/>
      <c r="Z179" s="653"/>
      <c r="AA179" s="667">
        <f t="shared" si="71"/>
        <v>0</v>
      </c>
    </row>
    <row r="180" spans="2:27" ht="17.25" customHeight="1">
      <c r="B180" s="559">
        <v>9780714419527</v>
      </c>
      <c r="C180" s="561" t="s">
        <v>1806</v>
      </c>
      <c r="D180" s="583" t="s">
        <v>1759</v>
      </c>
      <c r="E180" s="564" t="s">
        <v>616</v>
      </c>
      <c r="F180" s="583" t="s">
        <v>18</v>
      </c>
      <c r="G180" s="709">
        <v>19527</v>
      </c>
      <c r="H180" s="463"/>
      <c r="I180" s="230">
        <v>29</v>
      </c>
      <c r="J180" s="216"/>
      <c r="K180" s="195">
        <f t="shared" si="65"/>
        <v>29</v>
      </c>
      <c r="L180" s="226">
        <f t="shared" si="66"/>
        <v>0</v>
      </c>
      <c r="M180" s="218">
        <v>0</v>
      </c>
      <c r="N180" s="251">
        <f t="shared" si="67"/>
        <v>0</v>
      </c>
      <c r="O180" s="295"/>
      <c r="Q180" s="653"/>
      <c r="R180" s="667">
        <f t="shared" si="68"/>
        <v>0</v>
      </c>
      <c r="T180" s="653"/>
      <c r="U180" s="667">
        <f t="shared" si="69"/>
        <v>0</v>
      </c>
      <c r="W180" s="653"/>
      <c r="X180" s="667">
        <f t="shared" si="70"/>
        <v>0</v>
      </c>
      <c r="Y180" s="329"/>
      <c r="Z180" s="653"/>
      <c r="AA180" s="667">
        <f t="shared" si="71"/>
        <v>0</v>
      </c>
    </row>
    <row r="181" spans="2:27" ht="17.25" customHeight="1">
      <c r="B181" s="559">
        <v>9780714428307</v>
      </c>
      <c r="C181" s="561" t="s">
        <v>968</v>
      </c>
      <c r="D181" s="583" t="s">
        <v>1759</v>
      </c>
      <c r="E181" s="564" t="s">
        <v>616</v>
      </c>
      <c r="F181" s="583" t="s">
        <v>18</v>
      </c>
      <c r="G181" s="709">
        <v>28307</v>
      </c>
      <c r="H181" s="463"/>
      <c r="I181" s="230">
        <v>32.65</v>
      </c>
      <c r="J181" s="216"/>
      <c r="K181" s="195">
        <f t="shared" si="65"/>
        <v>32.65</v>
      </c>
      <c r="L181" s="226">
        <f t="shared" si="66"/>
        <v>0</v>
      </c>
      <c r="M181" s="218">
        <v>0</v>
      </c>
      <c r="N181" s="251">
        <f t="shared" si="67"/>
        <v>0</v>
      </c>
      <c r="O181" s="295"/>
      <c r="Q181" s="653"/>
      <c r="R181" s="667">
        <f t="shared" si="68"/>
        <v>0</v>
      </c>
      <c r="T181" s="653"/>
      <c r="U181" s="667">
        <f t="shared" si="69"/>
        <v>0</v>
      </c>
      <c r="W181" s="653"/>
      <c r="X181" s="667">
        <f t="shared" si="70"/>
        <v>0</v>
      </c>
      <c r="Y181" s="329"/>
      <c r="Z181" s="653"/>
      <c r="AA181" s="667">
        <f t="shared" si="71"/>
        <v>0</v>
      </c>
    </row>
    <row r="182" spans="2:27" ht="17.25" customHeight="1">
      <c r="B182" s="559">
        <v>97800714429977</v>
      </c>
      <c r="C182" s="561" t="s">
        <v>969</v>
      </c>
      <c r="D182" s="583" t="s">
        <v>1759</v>
      </c>
      <c r="E182" s="564" t="s">
        <v>616</v>
      </c>
      <c r="F182" s="583" t="s">
        <v>18</v>
      </c>
      <c r="G182" s="709">
        <v>29977</v>
      </c>
      <c r="H182" s="463"/>
      <c r="I182" s="230">
        <v>26.8</v>
      </c>
      <c r="J182" s="216"/>
      <c r="K182" s="195">
        <f t="shared" si="65"/>
        <v>26.8</v>
      </c>
      <c r="L182" s="226">
        <f t="shared" si="66"/>
        <v>0</v>
      </c>
      <c r="M182" s="218">
        <v>0</v>
      </c>
      <c r="N182" s="251">
        <f t="shared" si="67"/>
        <v>0</v>
      </c>
      <c r="O182" s="295"/>
      <c r="Q182" s="653"/>
      <c r="R182" s="667">
        <f t="shared" si="68"/>
        <v>0</v>
      </c>
      <c r="T182" s="653"/>
      <c r="U182" s="667">
        <f t="shared" si="69"/>
        <v>0</v>
      </c>
      <c r="W182" s="653"/>
      <c r="X182" s="667">
        <f t="shared" si="70"/>
        <v>0</v>
      </c>
      <c r="Y182" s="329"/>
      <c r="Z182" s="653"/>
      <c r="AA182" s="667">
        <f t="shared" si="71"/>
        <v>0</v>
      </c>
    </row>
    <row r="183" spans="2:27" ht="17.25" customHeight="1">
      <c r="B183" s="559">
        <v>9780714424644</v>
      </c>
      <c r="C183" s="561" t="s">
        <v>970</v>
      </c>
      <c r="D183" s="583" t="s">
        <v>1759</v>
      </c>
      <c r="E183" s="564" t="s">
        <v>616</v>
      </c>
      <c r="F183" s="583" t="s">
        <v>18</v>
      </c>
      <c r="G183" s="709">
        <v>24644</v>
      </c>
      <c r="H183" s="463"/>
      <c r="I183" s="230">
        <v>29.6</v>
      </c>
      <c r="J183" s="216"/>
      <c r="K183" s="195">
        <f t="shared" si="65"/>
        <v>29.6</v>
      </c>
      <c r="L183" s="226">
        <f t="shared" si="66"/>
        <v>0</v>
      </c>
      <c r="M183" s="218">
        <v>0</v>
      </c>
      <c r="N183" s="251">
        <f t="shared" si="67"/>
        <v>0</v>
      </c>
      <c r="O183" s="295"/>
      <c r="Q183" s="653"/>
      <c r="R183" s="667">
        <f t="shared" si="68"/>
        <v>0</v>
      </c>
      <c r="T183" s="653"/>
      <c r="U183" s="667">
        <f t="shared" si="69"/>
        <v>0</v>
      </c>
      <c r="W183" s="653"/>
      <c r="X183" s="667">
        <f t="shared" si="70"/>
        <v>0</v>
      </c>
      <c r="Y183" s="329"/>
      <c r="Z183" s="653"/>
      <c r="AA183" s="667">
        <f t="shared" si="71"/>
        <v>0</v>
      </c>
    </row>
    <row r="184" spans="2:27" ht="17.25" customHeight="1">
      <c r="B184" s="559">
        <v>9780714424651</v>
      </c>
      <c r="C184" s="561" t="s">
        <v>1807</v>
      </c>
      <c r="D184" s="583" t="s">
        <v>1759</v>
      </c>
      <c r="E184" s="564" t="s">
        <v>616</v>
      </c>
      <c r="F184" s="583" t="s">
        <v>18</v>
      </c>
      <c r="G184" s="709">
        <v>24651</v>
      </c>
      <c r="H184" s="463"/>
      <c r="I184" s="230">
        <v>27.1</v>
      </c>
      <c r="J184" s="216"/>
      <c r="K184" s="195">
        <f t="shared" si="65"/>
        <v>27.1</v>
      </c>
      <c r="L184" s="226">
        <f t="shared" si="66"/>
        <v>0</v>
      </c>
      <c r="M184" s="218">
        <v>0</v>
      </c>
      <c r="N184" s="251">
        <f t="shared" si="67"/>
        <v>0</v>
      </c>
      <c r="O184" s="295"/>
      <c r="Q184" s="653"/>
      <c r="R184" s="667">
        <f t="shared" si="68"/>
        <v>0</v>
      </c>
      <c r="T184" s="653"/>
      <c r="U184" s="667">
        <f t="shared" si="69"/>
        <v>0</v>
      </c>
      <c r="W184" s="653"/>
      <c r="X184" s="667">
        <f t="shared" si="70"/>
        <v>0</v>
      </c>
      <c r="Y184" s="329"/>
      <c r="Z184" s="653"/>
      <c r="AA184" s="667">
        <f t="shared" si="71"/>
        <v>0</v>
      </c>
    </row>
    <row r="185" spans="2:27" ht="17.25" customHeight="1">
      <c r="B185" s="559">
        <v>9780714424200</v>
      </c>
      <c r="C185" s="561" t="s">
        <v>971</v>
      </c>
      <c r="D185" s="583" t="s">
        <v>1759</v>
      </c>
      <c r="E185" s="564" t="s">
        <v>616</v>
      </c>
      <c r="F185" s="583" t="s">
        <v>18</v>
      </c>
      <c r="G185" s="709">
        <v>24200</v>
      </c>
      <c r="H185" s="463"/>
      <c r="I185" s="230">
        <v>30.75</v>
      </c>
      <c r="J185" s="216"/>
      <c r="K185" s="195">
        <f t="shared" si="65"/>
        <v>30.75</v>
      </c>
      <c r="L185" s="226">
        <f t="shared" si="66"/>
        <v>0</v>
      </c>
      <c r="M185" s="218">
        <v>0</v>
      </c>
      <c r="N185" s="251">
        <f t="shared" si="67"/>
        <v>0</v>
      </c>
      <c r="O185" s="295"/>
      <c r="Q185" s="653"/>
      <c r="R185" s="667">
        <f t="shared" si="68"/>
        <v>0</v>
      </c>
      <c r="T185" s="653"/>
      <c r="U185" s="667">
        <f t="shared" si="69"/>
        <v>0</v>
      </c>
      <c r="W185" s="653"/>
      <c r="X185" s="667">
        <f t="shared" si="70"/>
        <v>0</v>
      </c>
      <c r="Y185" s="329"/>
      <c r="Z185" s="653"/>
      <c r="AA185" s="667">
        <f t="shared" si="71"/>
        <v>0</v>
      </c>
    </row>
    <row r="186" spans="2:27" ht="17.25" customHeight="1">
      <c r="B186" s="560">
        <v>9780861676798</v>
      </c>
      <c r="C186" s="403" t="s">
        <v>933</v>
      </c>
      <c r="D186" s="583" t="s">
        <v>1759</v>
      </c>
      <c r="E186" s="620" t="s">
        <v>120</v>
      </c>
      <c r="F186" s="585" t="s">
        <v>54</v>
      </c>
      <c r="G186" s="566" t="s">
        <v>934</v>
      </c>
      <c r="H186" s="463"/>
      <c r="I186" s="222">
        <v>9.5</v>
      </c>
      <c r="J186" s="216"/>
      <c r="K186" s="195">
        <f t="shared" si="65"/>
        <v>9.5</v>
      </c>
      <c r="L186" s="226">
        <f t="shared" si="66"/>
        <v>0</v>
      </c>
      <c r="M186" s="218">
        <v>0</v>
      </c>
      <c r="N186" s="251">
        <f t="shared" si="67"/>
        <v>0</v>
      </c>
      <c r="O186" s="295"/>
      <c r="Q186" s="653"/>
      <c r="R186" s="667">
        <f t="shared" si="68"/>
        <v>0</v>
      </c>
      <c r="T186" s="653"/>
      <c r="U186" s="667">
        <f t="shared" si="69"/>
        <v>0</v>
      </c>
      <c r="W186" s="653"/>
      <c r="X186" s="667">
        <f t="shared" si="70"/>
        <v>0</v>
      </c>
      <c r="Y186" s="329"/>
      <c r="Z186" s="653"/>
      <c r="AA186" s="667">
        <f t="shared" si="71"/>
        <v>0</v>
      </c>
    </row>
    <row r="187" spans="2:27" ht="17.25" customHeight="1">
      <c r="B187" s="569">
        <v>9780861676781</v>
      </c>
      <c r="C187" s="575" t="s">
        <v>935</v>
      </c>
      <c r="D187" s="583" t="s">
        <v>1759</v>
      </c>
      <c r="E187" s="57" t="s">
        <v>120</v>
      </c>
      <c r="F187" s="92" t="s">
        <v>54</v>
      </c>
      <c r="G187" s="585" t="s">
        <v>936</v>
      </c>
      <c r="H187" s="463"/>
      <c r="I187" s="224">
        <v>9.5</v>
      </c>
      <c r="J187" s="216"/>
      <c r="K187" s="195">
        <f t="shared" si="65"/>
        <v>9.5</v>
      </c>
      <c r="L187" s="226">
        <f t="shared" si="66"/>
        <v>0</v>
      </c>
      <c r="M187" s="218">
        <v>0</v>
      </c>
      <c r="N187" s="251">
        <f t="shared" si="67"/>
        <v>0</v>
      </c>
      <c r="O187" s="295"/>
      <c r="Q187" s="653"/>
      <c r="R187" s="667">
        <f t="shared" si="68"/>
        <v>0</v>
      </c>
      <c r="T187" s="653"/>
      <c r="U187" s="667">
        <f t="shared" si="69"/>
        <v>0</v>
      </c>
      <c r="W187" s="653"/>
      <c r="X187" s="667">
        <f t="shared" si="70"/>
        <v>0</v>
      </c>
      <c r="Y187" s="329"/>
      <c r="Z187" s="653"/>
      <c r="AA187" s="667">
        <f t="shared" si="71"/>
        <v>0</v>
      </c>
    </row>
    <row r="188" spans="2:27" ht="17.25" customHeight="1">
      <c r="B188" s="88">
        <v>9780861676804</v>
      </c>
      <c r="C188" s="90" t="s">
        <v>937</v>
      </c>
      <c r="D188" s="583" t="s">
        <v>1759</v>
      </c>
      <c r="E188" s="581" t="s">
        <v>120</v>
      </c>
      <c r="F188" s="92" t="s">
        <v>54</v>
      </c>
      <c r="G188" s="92" t="s">
        <v>938</v>
      </c>
      <c r="H188" s="463"/>
      <c r="I188" s="224">
        <v>9.5</v>
      </c>
      <c r="J188" s="216"/>
      <c r="K188" s="195">
        <f t="shared" si="65"/>
        <v>9.5</v>
      </c>
      <c r="L188" s="226">
        <f t="shared" si="66"/>
        <v>0</v>
      </c>
      <c r="M188" s="218">
        <v>0</v>
      </c>
      <c r="N188" s="251">
        <f t="shared" si="67"/>
        <v>0</v>
      </c>
      <c r="O188" s="295"/>
      <c r="Q188" s="653"/>
      <c r="R188" s="667">
        <f t="shared" si="68"/>
        <v>0</v>
      </c>
      <c r="T188" s="653"/>
      <c r="U188" s="667">
        <f t="shared" si="69"/>
        <v>0</v>
      </c>
      <c r="W188" s="653"/>
      <c r="X188" s="667">
        <f t="shared" si="70"/>
        <v>0</v>
      </c>
      <c r="Y188" s="329"/>
      <c r="Z188" s="653"/>
      <c r="AA188" s="667">
        <f t="shared" si="71"/>
        <v>0</v>
      </c>
    </row>
    <row r="189" spans="2:27" ht="17.25" customHeight="1">
      <c r="B189" s="88">
        <v>9781845366322</v>
      </c>
      <c r="C189" s="90" t="s">
        <v>939</v>
      </c>
      <c r="D189" s="583" t="s">
        <v>1759</v>
      </c>
      <c r="E189" s="57" t="s">
        <v>120</v>
      </c>
      <c r="F189" s="92" t="s">
        <v>54</v>
      </c>
      <c r="G189" s="92" t="s">
        <v>940</v>
      </c>
      <c r="H189" s="463"/>
      <c r="I189" s="224">
        <v>9.5</v>
      </c>
      <c r="J189" s="216"/>
      <c r="K189" s="195">
        <f t="shared" si="65"/>
        <v>9.5</v>
      </c>
      <c r="L189" s="226">
        <f t="shared" si="66"/>
        <v>0</v>
      </c>
      <c r="M189" s="218">
        <v>0</v>
      </c>
      <c r="N189" s="251">
        <f t="shared" si="67"/>
        <v>0</v>
      </c>
      <c r="O189" s="295"/>
      <c r="Q189" s="653"/>
      <c r="R189" s="667">
        <f t="shared" si="68"/>
        <v>0</v>
      </c>
      <c r="T189" s="653"/>
      <c r="U189" s="667">
        <f t="shared" si="69"/>
        <v>0</v>
      </c>
      <c r="W189" s="653"/>
      <c r="X189" s="667">
        <f t="shared" si="70"/>
        <v>0</v>
      </c>
      <c r="Y189" s="329"/>
      <c r="Z189" s="653"/>
      <c r="AA189" s="667">
        <f t="shared" si="71"/>
        <v>0</v>
      </c>
    </row>
    <row r="190" spans="2:27" ht="17.25" customHeight="1">
      <c r="B190" s="569">
        <v>9781845366308</v>
      </c>
      <c r="C190" s="575" t="s">
        <v>941</v>
      </c>
      <c r="D190" s="583" t="s">
        <v>1759</v>
      </c>
      <c r="E190" s="581" t="s">
        <v>120</v>
      </c>
      <c r="F190" s="92" t="s">
        <v>54</v>
      </c>
      <c r="G190" s="585" t="s">
        <v>942</v>
      </c>
      <c r="H190" s="463"/>
      <c r="I190" s="222">
        <v>9.5</v>
      </c>
      <c r="J190" s="216"/>
      <c r="K190" s="195">
        <f t="shared" si="65"/>
        <v>9.5</v>
      </c>
      <c r="L190" s="226">
        <f t="shared" si="66"/>
        <v>0</v>
      </c>
      <c r="M190" s="218">
        <v>0</v>
      </c>
      <c r="N190" s="251">
        <f t="shared" si="67"/>
        <v>0</v>
      </c>
      <c r="O190" s="295"/>
      <c r="Q190" s="653"/>
      <c r="R190" s="667">
        <f t="shared" si="68"/>
        <v>0</v>
      </c>
      <c r="T190" s="653"/>
      <c r="U190" s="667">
        <f t="shared" si="69"/>
        <v>0</v>
      </c>
      <c r="W190" s="653"/>
      <c r="X190" s="667">
        <f t="shared" si="70"/>
        <v>0</v>
      </c>
      <c r="Y190" s="329"/>
      <c r="Z190" s="653"/>
      <c r="AA190" s="667">
        <f t="shared" si="71"/>
        <v>0</v>
      </c>
    </row>
    <row r="191" spans="2:27" ht="17.25" customHeight="1">
      <c r="B191" s="88">
        <v>9781845367404</v>
      </c>
      <c r="C191" s="575" t="s">
        <v>944</v>
      </c>
      <c r="D191" s="583" t="s">
        <v>1759</v>
      </c>
      <c r="E191" s="581" t="s">
        <v>616</v>
      </c>
      <c r="F191" s="585" t="s">
        <v>54</v>
      </c>
      <c r="G191" s="585" t="s">
        <v>945</v>
      </c>
      <c r="H191" s="463"/>
      <c r="I191" s="223">
        <v>24.95</v>
      </c>
      <c r="J191" s="216"/>
      <c r="K191" s="195">
        <f t="shared" si="65"/>
        <v>24.95</v>
      </c>
      <c r="L191" s="226">
        <f t="shared" si="66"/>
        <v>0</v>
      </c>
      <c r="M191" s="218">
        <v>0</v>
      </c>
      <c r="N191" s="251">
        <f t="shared" si="67"/>
        <v>0</v>
      </c>
      <c r="O191" s="295"/>
      <c r="Q191" s="653"/>
      <c r="R191" s="667">
        <f t="shared" si="68"/>
        <v>0</v>
      </c>
      <c r="T191" s="653"/>
      <c r="U191" s="667">
        <f t="shared" si="69"/>
        <v>0</v>
      </c>
      <c r="W191" s="653"/>
      <c r="X191" s="667">
        <f t="shared" si="70"/>
        <v>0</v>
      </c>
      <c r="Y191" s="329"/>
      <c r="Z191" s="653"/>
      <c r="AA191" s="667">
        <f t="shared" si="71"/>
        <v>0</v>
      </c>
    </row>
    <row r="192" spans="2:27" ht="17.25" customHeight="1">
      <c r="B192" s="569">
        <v>9781845367411</v>
      </c>
      <c r="C192" s="575" t="s">
        <v>946</v>
      </c>
      <c r="D192" s="583" t="s">
        <v>1759</v>
      </c>
      <c r="E192" s="580" t="s">
        <v>616</v>
      </c>
      <c r="F192" s="92" t="s">
        <v>54</v>
      </c>
      <c r="G192" s="585" t="s">
        <v>947</v>
      </c>
      <c r="H192" s="463"/>
      <c r="I192" s="230">
        <v>24.95</v>
      </c>
      <c r="J192" s="216"/>
      <c r="K192" s="195">
        <f t="shared" si="65"/>
        <v>24.95</v>
      </c>
      <c r="L192" s="226">
        <f t="shared" si="66"/>
        <v>0</v>
      </c>
      <c r="M192" s="218">
        <v>0</v>
      </c>
      <c r="N192" s="251">
        <f t="shared" si="67"/>
        <v>0</v>
      </c>
      <c r="O192" s="295"/>
      <c r="Q192" s="653"/>
      <c r="R192" s="667">
        <f t="shared" si="68"/>
        <v>0</v>
      </c>
      <c r="T192" s="653"/>
      <c r="U192" s="667">
        <f t="shared" si="69"/>
        <v>0</v>
      </c>
      <c r="W192" s="653"/>
      <c r="X192" s="667">
        <f t="shared" si="70"/>
        <v>0</v>
      </c>
      <c r="Y192" s="329"/>
      <c r="Z192" s="653"/>
      <c r="AA192" s="667">
        <f t="shared" si="71"/>
        <v>0</v>
      </c>
    </row>
    <row r="193" spans="2:27" ht="17.25" customHeight="1">
      <c r="B193" s="88">
        <v>9781845367428</v>
      </c>
      <c r="C193" s="90" t="s">
        <v>948</v>
      </c>
      <c r="D193" s="583" t="s">
        <v>1759</v>
      </c>
      <c r="E193" s="57" t="s">
        <v>616</v>
      </c>
      <c r="F193" s="92" t="s">
        <v>54</v>
      </c>
      <c r="G193" s="92" t="s">
        <v>949</v>
      </c>
      <c r="H193" s="463"/>
      <c r="I193" s="230">
        <v>24.95</v>
      </c>
      <c r="J193" s="216"/>
      <c r="K193" s="195">
        <f t="shared" si="65"/>
        <v>24.95</v>
      </c>
      <c r="L193" s="226">
        <f t="shared" si="66"/>
        <v>0</v>
      </c>
      <c r="M193" s="218">
        <v>0</v>
      </c>
      <c r="N193" s="251">
        <f t="shared" si="67"/>
        <v>0</v>
      </c>
      <c r="O193" s="295"/>
      <c r="Q193" s="653"/>
      <c r="R193" s="667">
        <f t="shared" si="68"/>
        <v>0</v>
      </c>
      <c r="T193" s="653"/>
      <c r="U193" s="667">
        <f t="shared" si="69"/>
        <v>0</v>
      </c>
      <c r="W193" s="653"/>
      <c r="X193" s="667">
        <f t="shared" si="70"/>
        <v>0</v>
      </c>
      <c r="Y193" s="329"/>
      <c r="Z193" s="653"/>
      <c r="AA193" s="667">
        <f t="shared" si="71"/>
        <v>0</v>
      </c>
    </row>
    <row r="194" spans="2:27" ht="17.25" customHeight="1">
      <c r="B194" s="88">
        <v>9781845367435</v>
      </c>
      <c r="C194" s="90" t="s">
        <v>950</v>
      </c>
      <c r="D194" s="583" t="s">
        <v>1759</v>
      </c>
      <c r="E194" s="57" t="s">
        <v>616</v>
      </c>
      <c r="F194" s="92" t="s">
        <v>54</v>
      </c>
      <c r="G194" s="92" t="s">
        <v>951</v>
      </c>
      <c r="H194" s="463"/>
      <c r="I194" s="230">
        <v>24.95</v>
      </c>
      <c r="J194" s="216"/>
      <c r="K194" s="195">
        <f t="shared" si="65"/>
        <v>24.95</v>
      </c>
      <c r="L194" s="226">
        <f t="shared" si="66"/>
        <v>0</v>
      </c>
      <c r="M194" s="218">
        <v>0</v>
      </c>
      <c r="N194" s="251">
        <f t="shared" si="67"/>
        <v>0</v>
      </c>
      <c r="O194" s="295"/>
      <c r="Q194" s="653"/>
      <c r="R194" s="667">
        <f t="shared" si="68"/>
        <v>0</v>
      </c>
      <c r="T194" s="653"/>
      <c r="U194" s="667">
        <f t="shared" si="69"/>
        <v>0</v>
      </c>
      <c r="W194" s="653"/>
      <c r="X194" s="667">
        <f t="shared" si="70"/>
        <v>0</v>
      </c>
      <c r="Y194" s="329"/>
      <c r="Z194" s="653"/>
      <c r="AA194" s="667">
        <f t="shared" si="71"/>
        <v>0</v>
      </c>
    </row>
    <row r="195" spans="2:27" ht="17.25" customHeight="1">
      <c r="B195" s="88">
        <v>9781845366452</v>
      </c>
      <c r="C195" s="553" t="s">
        <v>952</v>
      </c>
      <c r="D195" s="583" t="s">
        <v>1759</v>
      </c>
      <c r="E195" s="57" t="s">
        <v>120</v>
      </c>
      <c r="F195" s="92" t="s">
        <v>54</v>
      </c>
      <c r="G195" s="92" t="s">
        <v>953</v>
      </c>
      <c r="H195" s="463"/>
      <c r="I195" s="230">
        <v>9.9499999999999993</v>
      </c>
      <c r="J195" s="216"/>
      <c r="K195" s="195">
        <f t="shared" si="65"/>
        <v>9.9499999999999993</v>
      </c>
      <c r="L195" s="226">
        <f t="shared" si="66"/>
        <v>0</v>
      </c>
      <c r="M195" s="218">
        <v>0</v>
      </c>
      <c r="N195" s="251">
        <f t="shared" si="67"/>
        <v>0</v>
      </c>
      <c r="O195" s="295"/>
      <c r="Q195" s="653"/>
      <c r="R195" s="667">
        <f t="shared" si="68"/>
        <v>0</v>
      </c>
      <c r="T195" s="653"/>
      <c r="U195" s="667">
        <f t="shared" si="69"/>
        <v>0</v>
      </c>
      <c r="W195" s="653"/>
      <c r="X195" s="667">
        <f t="shared" si="70"/>
        <v>0</v>
      </c>
      <c r="Y195" s="329"/>
      <c r="Z195" s="653"/>
      <c r="AA195" s="667">
        <f t="shared" si="71"/>
        <v>0</v>
      </c>
    </row>
    <row r="196" spans="2:27" ht="17.25" customHeight="1">
      <c r="B196" s="88">
        <v>9781845366469</v>
      </c>
      <c r="C196" s="90" t="s">
        <v>954</v>
      </c>
      <c r="D196" s="583" t="s">
        <v>1759</v>
      </c>
      <c r="E196" s="57" t="s">
        <v>120</v>
      </c>
      <c r="F196" s="92" t="s">
        <v>54</v>
      </c>
      <c r="G196" s="92" t="s">
        <v>955</v>
      </c>
      <c r="H196" s="463"/>
      <c r="I196" s="230">
        <v>9.9499999999999993</v>
      </c>
      <c r="J196" s="216"/>
      <c r="K196" s="195">
        <f t="shared" si="65"/>
        <v>9.9499999999999993</v>
      </c>
      <c r="L196" s="226">
        <f t="shared" si="66"/>
        <v>0</v>
      </c>
      <c r="M196" s="218">
        <v>0</v>
      </c>
      <c r="N196" s="251">
        <f t="shared" si="67"/>
        <v>0</v>
      </c>
      <c r="O196" s="295"/>
      <c r="Q196" s="653"/>
      <c r="R196" s="667">
        <f t="shared" si="68"/>
        <v>0</v>
      </c>
      <c r="T196" s="653"/>
      <c r="U196" s="667">
        <f t="shared" si="69"/>
        <v>0</v>
      </c>
      <c r="W196" s="653"/>
      <c r="X196" s="667">
        <f t="shared" si="70"/>
        <v>0</v>
      </c>
      <c r="Y196" s="329"/>
      <c r="Z196" s="653"/>
      <c r="AA196" s="667">
        <f t="shared" si="71"/>
        <v>0</v>
      </c>
    </row>
    <row r="197" spans="2:27" ht="17.25" customHeight="1">
      <c r="B197" s="88">
        <v>9781845366438</v>
      </c>
      <c r="C197" s="90" t="s">
        <v>956</v>
      </c>
      <c r="D197" s="583" t="s">
        <v>1759</v>
      </c>
      <c r="E197" s="57" t="s">
        <v>120</v>
      </c>
      <c r="F197" s="92" t="s">
        <v>54</v>
      </c>
      <c r="G197" s="92" t="s">
        <v>957</v>
      </c>
      <c r="H197" s="463"/>
      <c r="I197" s="230">
        <v>9.9499999999999993</v>
      </c>
      <c r="J197" s="216"/>
      <c r="K197" s="195">
        <f t="shared" si="65"/>
        <v>9.9499999999999993</v>
      </c>
      <c r="L197" s="226">
        <f t="shared" si="66"/>
        <v>0</v>
      </c>
      <c r="M197" s="218">
        <v>0</v>
      </c>
      <c r="N197" s="251">
        <f t="shared" si="67"/>
        <v>0</v>
      </c>
      <c r="O197" s="295"/>
      <c r="Q197" s="653"/>
      <c r="R197" s="667">
        <f t="shared" si="68"/>
        <v>0</v>
      </c>
      <c r="T197" s="653"/>
      <c r="U197" s="667">
        <f t="shared" si="69"/>
        <v>0</v>
      </c>
      <c r="W197" s="653"/>
      <c r="X197" s="667">
        <f t="shared" si="70"/>
        <v>0</v>
      </c>
      <c r="Y197" s="329"/>
      <c r="Z197" s="653"/>
      <c r="AA197" s="667">
        <f t="shared" si="71"/>
        <v>0</v>
      </c>
    </row>
    <row r="198" spans="2:27" ht="17.25" customHeight="1">
      <c r="B198" s="88">
        <v>9781845366445</v>
      </c>
      <c r="C198" s="90" t="s">
        <v>958</v>
      </c>
      <c r="D198" s="583" t="s">
        <v>1759</v>
      </c>
      <c r="E198" s="57" t="s">
        <v>120</v>
      </c>
      <c r="F198" s="92" t="s">
        <v>54</v>
      </c>
      <c r="G198" s="92" t="s">
        <v>959</v>
      </c>
      <c r="H198" s="463"/>
      <c r="I198" s="230">
        <v>9.9499999999999993</v>
      </c>
      <c r="J198" s="216"/>
      <c r="K198" s="195">
        <f t="shared" si="65"/>
        <v>9.9499999999999993</v>
      </c>
      <c r="L198" s="226">
        <f t="shared" si="66"/>
        <v>0</v>
      </c>
      <c r="M198" s="218">
        <v>0</v>
      </c>
      <c r="N198" s="251">
        <f t="shared" si="67"/>
        <v>0</v>
      </c>
      <c r="O198" s="295"/>
      <c r="Q198" s="653"/>
      <c r="R198" s="667">
        <f t="shared" si="68"/>
        <v>0</v>
      </c>
      <c r="T198" s="653"/>
      <c r="U198" s="667">
        <f t="shared" si="69"/>
        <v>0</v>
      </c>
      <c r="W198" s="653"/>
      <c r="X198" s="667">
        <f t="shared" si="70"/>
        <v>0</v>
      </c>
      <c r="Y198" s="329"/>
      <c r="Z198" s="653"/>
      <c r="AA198" s="667">
        <f t="shared" si="71"/>
        <v>0</v>
      </c>
    </row>
    <row r="199" spans="2:27" ht="17.25" customHeight="1">
      <c r="B199" s="417">
        <v>9781910936924</v>
      </c>
      <c r="C199" s="574" t="s">
        <v>894</v>
      </c>
      <c r="D199" s="583" t="s">
        <v>1759</v>
      </c>
      <c r="E199" s="555" t="s">
        <v>17</v>
      </c>
      <c r="F199" s="420" t="s">
        <v>26</v>
      </c>
      <c r="G199" s="558" t="s">
        <v>895</v>
      </c>
      <c r="H199" s="463"/>
      <c r="I199" s="223">
        <v>19.95</v>
      </c>
      <c r="J199" s="216"/>
      <c r="K199" s="195">
        <f t="shared" ref="K199:K230" si="75">I199-(I199*J199)</f>
        <v>19.95</v>
      </c>
      <c r="L199" s="226">
        <f t="shared" ref="L199:L230" si="76">K199*H199</f>
        <v>0</v>
      </c>
      <c r="M199" s="218">
        <v>0</v>
      </c>
      <c r="N199" s="251">
        <f t="shared" ref="N199:N230" si="77">L199+(L199*M199)</f>
        <v>0</v>
      </c>
      <c r="O199" s="295"/>
      <c r="Q199" s="653"/>
      <c r="R199" s="667">
        <f t="shared" si="68"/>
        <v>0</v>
      </c>
      <c r="T199" s="653"/>
      <c r="U199" s="667">
        <f t="shared" si="69"/>
        <v>0</v>
      </c>
      <c r="W199" s="653"/>
      <c r="X199" s="667">
        <f t="shared" si="70"/>
        <v>0</v>
      </c>
      <c r="Y199" s="329"/>
      <c r="Z199" s="653"/>
      <c r="AA199" s="667">
        <f t="shared" si="71"/>
        <v>0</v>
      </c>
    </row>
    <row r="200" spans="2:27" ht="17.25" customHeight="1">
      <c r="B200" s="417">
        <v>9781910936962</v>
      </c>
      <c r="C200" s="574" t="s">
        <v>896</v>
      </c>
      <c r="D200" s="583" t="s">
        <v>1759</v>
      </c>
      <c r="E200" s="555" t="s">
        <v>17</v>
      </c>
      <c r="F200" s="420" t="s">
        <v>26</v>
      </c>
      <c r="G200" s="558" t="s">
        <v>897</v>
      </c>
      <c r="H200" s="463"/>
      <c r="I200" s="222">
        <v>19.95</v>
      </c>
      <c r="J200" s="216"/>
      <c r="K200" s="195">
        <f t="shared" si="75"/>
        <v>19.95</v>
      </c>
      <c r="L200" s="226">
        <f t="shared" si="76"/>
        <v>0</v>
      </c>
      <c r="M200" s="218">
        <v>0</v>
      </c>
      <c r="N200" s="251">
        <f t="shared" si="77"/>
        <v>0</v>
      </c>
      <c r="O200" s="295"/>
      <c r="Q200" s="653"/>
      <c r="R200" s="667">
        <f t="shared" si="68"/>
        <v>0</v>
      </c>
      <c r="T200" s="653"/>
      <c r="U200" s="667">
        <f t="shared" si="69"/>
        <v>0</v>
      </c>
      <c r="W200" s="653"/>
      <c r="X200" s="667">
        <f t="shared" si="70"/>
        <v>0</v>
      </c>
      <c r="Y200" s="329"/>
      <c r="Z200" s="653"/>
      <c r="AA200" s="667">
        <f t="shared" si="71"/>
        <v>0</v>
      </c>
    </row>
    <row r="201" spans="2:27" ht="17.25" customHeight="1">
      <c r="B201" s="417">
        <v>9781910052969</v>
      </c>
      <c r="C201" s="574" t="s">
        <v>898</v>
      </c>
      <c r="D201" s="583" t="s">
        <v>1759</v>
      </c>
      <c r="E201" s="555" t="s">
        <v>17</v>
      </c>
      <c r="F201" s="420" t="s">
        <v>26</v>
      </c>
      <c r="G201" s="558" t="s">
        <v>899</v>
      </c>
      <c r="H201" s="463"/>
      <c r="I201" s="222">
        <v>19.95</v>
      </c>
      <c r="J201" s="216"/>
      <c r="K201" s="195">
        <f t="shared" si="75"/>
        <v>19.95</v>
      </c>
      <c r="L201" s="226">
        <f t="shared" si="76"/>
        <v>0</v>
      </c>
      <c r="M201" s="218">
        <v>0</v>
      </c>
      <c r="N201" s="251">
        <f t="shared" si="77"/>
        <v>0</v>
      </c>
      <c r="O201" s="295"/>
      <c r="Q201" s="653"/>
      <c r="R201" s="667">
        <f t="shared" si="68"/>
        <v>0</v>
      </c>
      <c r="T201" s="653"/>
      <c r="U201" s="667">
        <f t="shared" si="69"/>
        <v>0</v>
      </c>
      <c r="W201" s="653"/>
      <c r="X201" s="667">
        <f t="shared" si="70"/>
        <v>0</v>
      </c>
      <c r="Y201" s="329"/>
      <c r="Z201" s="653"/>
      <c r="AA201" s="667">
        <f t="shared" si="71"/>
        <v>0</v>
      </c>
    </row>
    <row r="202" spans="2:27" ht="17.25" customHeight="1">
      <c r="B202" s="417">
        <v>9781910936634</v>
      </c>
      <c r="C202" s="574" t="s">
        <v>900</v>
      </c>
      <c r="D202" s="583" t="s">
        <v>1759</v>
      </c>
      <c r="E202" s="555" t="s">
        <v>25</v>
      </c>
      <c r="F202" s="420" t="s">
        <v>26</v>
      </c>
      <c r="G202" s="558" t="s">
        <v>901</v>
      </c>
      <c r="H202" s="463"/>
      <c r="I202" s="222">
        <v>4.95</v>
      </c>
      <c r="J202" s="216"/>
      <c r="K202" s="195">
        <f t="shared" si="75"/>
        <v>4.95</v>
      </c>
      <c r="L202" s="226">
        <f t="shared" si="76"/>
        <v>0</v>
      </c>
      <c r="M202" s="218">
        <v>0</v>
      </c>
      <c r="N202" s="251">
        <f t="shared" si="77"/>
        <v>0</v>
      </c>
      <c r="O202" s="295"/>
      <c r="Q202" s="653"/>
      <c r="R202" s="667">
        <f t="shared" si="68"/>
        <v>0</v>
      </c>
      <c r="T202" s="653"/>
      <c r="U202" s="667">
        <f t="shared" si="69"/>
        <v>0</v>
      </c>
      <c r="W202" s="653"/>
      <c r="X202" s="667">
        <f t="shared" si="70"/>
        <v>0</v>
      </c>
      <c r="Y202" s="329"/>
      <c r="Z202" s="653"/>
      <c r="AA202" s="667">
        <f t="shared" si="71"/>
        <v>0</v>
      </c>
    </row>
    <row r="203" spans="2:27" ht="17.25" customHeight="1">
      <c r="B203" s="417">
        <v>9781910052945</v>
      </c>
      <c r="C203" s="574" t="s">
        <v>902</v>
      </c>
      <c r="D203" s="583" t="s">
        <v>1759</v>
      </c>
      <c r="E203" s="555" t="s">
        <v>17</v>
      </c>
      <c r="F203" s="420" t="s">
        <v>26</v>
      </c>
      <c r="G203" s="558" t="s">
        <v>903</v>
      </c>
      <c r="H203" s="463"/>
      <c r="I203" s="222">
        <v>19.95</v>
      </c>
      <c r="J203" s="216"/>
      <c r="K203" s="195">
        <f t="shared" si="75"/>
        <v>19.95</v>
      </c>
      <c r="L203" s="226">
        <f t="shared" si="76"/>
        <v>0</v>
      </c>
      <c r="M203" s="218">
        <v>0</v>
      </c>
      <c r="N203" s="251">
        <f t="shared" si="77"/>
        <v>0</v>
      </c>
      <c r="O203" s="295"/>
      <c r="Q203" s="653"/>
      <c r="R203" s="667">
        <f t="shared" si="68"/>
        <v>0</v>
      </c>
      <c r="T203" s="653"/>
      <c r="U203" s="667">
        <f t="shared" si="69"/>
        <v>0</v>
      </c>
      <c r="W203" s="653"/>
      <c r="X203" s="667">
        <f t="shared" si="70"/>
        <v>0</v>
      </c>
      <c r="Y203" s="329"/>
      <c r="Z203" s="653"/>
      <c r="AA203" s="667">
        <f t="shared" si="71"/>
        <v>0</v>
      </c>
    </row>
    <row r="204" spans="2:27" ht="17.25" customHeight="1">
      <c r="B204" s="417">
        <v>9781910936627</v>
      </c>
      <c r="C204" s="574" t="s">
        <v>904</v>
      </c>
      <c r="D204" s="583" t="s">
        <v>1759</v>
      </c>
      <c r="E204" s="555" t="s">
        <v>25</v>
      </c>
      <c r="F204" s="420" t="s">
        <v>26</v>
      </c>
      <c r="G204" s="558" t="s">
        <v>905</v>
      </c>
      <c r="H204" s="463"/>
      <c r="I204" s="222">
        <v>4.95</v>
      </c>
      <c r="J204" s="216"/>
      <c r="K204" s="195">
        <f t="shared" si="75"/>
        <v>4.95</v>
      </c>
      <c r="L204" s="226">
        <f t="shared" si="76"/>
        <v>0</v>
      </c>
      <c r="M204" s="218">
        <v>0</v>
      </c>
      <c r="N204" s="251">
        <f t="shared" si="77"/>
        <v>0</v>
      </c>
      <c r="O204" s="295"/>
      <c r="Q204" s="653"/>
      <c r="R204" s="667">
        <f t="shared" si="68"/>
        <v>0</v>
      </c>
      <c r="T204" s="653"/>
      <c r="U204" s="667">
        <f t="shared" si="69"/>
        <v>0</v>
      </c>
      <c r="W204" s="653"/>
      <c r="X204" s="667">
        <f t="shared" si="70"/>
        <v>0</v>
      </c>
      <c r="Y204" s="329"/>
      <c r="Z204" s="653"/>
      <c r="AA204" s="667">
        <f t="shared" si="71"/>
        <v>0</v>
      </c>
    </row>
    <row r="205" spans="2:27" ht="17.25" customHeight="1">
      <c r="B205" s="417">
        <v>9781910052976</v>
      </c>
      <c r="C205" s="574" t="s">
        <v>906</v>
      </c>
      <c r="D205" s="583" t="s">
        <v>1759</v>
      </c>
      <c r="E205" s="555" t="s">
        <v>17</v>
      </c>
      <c r="F205" s="420" t="s">
        <v>26</v>
      </c>
      <c r="G205" s="558" t="s">
        <v>907</v>
      </c>
      <c r="H205" s="463"/>
      <c r="I205" s="222">
        <v>19.95</v>
      </c>
      <c r="J205" s="216"/>
      <c r="K205" s="195">
        <f t="shared" si="75"/>
        <v>19.95</v>
      </c>
      <c r="L205" s="226">
        <f t="shared" si="76"/>
        <v>0</v>
      </c>
      <c r="M205" s="218">
        <v>0</v>
      </c>
      <c r="N205" s="251">
        <f t="shared" si="77"/>
        <v>0</v>
      </c>
      <c r="O205" s="295"/>
      <c r="Q205" s="653"/>
      <c r="R205" s="667">
        <f t="shared" si="68"/>
        <v>0</v>
      </c>
      <c r="T205" s="653"/>
      <c r="U205" s="667">
        <f t="shared" si="69"/>
        <v>0</v>
      </c>
      <c r="W205" s="653"/>
      <c r="X205" s="667">
        <f t="shared" si="70"/>
        <v>0</v>
      </c>
      <c r="Y205" s="329"/>
      <c r="Z205" s="653"/>
      <c r="AA205" s="667">
        <f t="shared" si="71"/>
        <v>0</v>
      </c>
    </row>
    <row r="206" spans="2:27" ht="17.25" customHeight="1">
      <c r="B206" s="417">
        <v>9781910936658</v>
      </c>
      <c r="C206" s="574" t="s">
        <v>908</v>
      </c>
      <c r="D206" s="583" t="s">
        <v>1759</v>
      </c>
      <c r="E206" s="555" t="s">
        <v>25</v>
      </c>
      <c r="F206" s="420" t="s">
        <v>26</v>
      </c>
      <c r="G206" s="558" t="s">
        <v>909</v>
      </c>
      <c r="H206" s="463"/>
      <c r="I206" s="222">
        <v>4.95</v>
      </c>
      <c r="J206" s="216"/>
      <c r="K206" s="195">
        <f t="shared" si="75"/>
        <v>4.95</v>
      </c>
      <c r="L206" s="226">
        <f t="shared" si="76"/>
        <v>0</v>
      </c>
      <c r="M206" s="218">
        <v>0</v>
      </c>
      <c r="N206" s="251">
        <f t="shared" si="77"/>
        <v>0</v>
      </c>
      <c r="O206" s="295"/>
      <c r="Q206" s="653"/>
      <c r="R206" s="667">
        <f t="shared" si="68"/>
        <v>0</v>
      </c>
      <c r="T206" s="653"/>
      <c r="U206" s="667">
        <f t="shared" si="69"/>
        <v>0</v>
      </c>
      <c r="W206" s="653"/>
      <c r="X206" s="667">
        <f t="shared" si="70"/>
        <v>0</v>
      </c>
      <c r="Y206" s="329"/>
      <c r="Z206" s="653"/>
      <c r="AA206" s="667">
        <f t="shared" si="71"/>
        <v>0</v>
      </c>
    </row>
    <row r="207" spans="2:27" ht="17.25" customHeight="1">
      <c r="B207" s="417">
        <v>9781910052952</v>
      </c>
      <c r="C207" s="574" t="s">
        <v>910</v>
      </c>
      <c r="D207" s="583" t="s">
        <v>1759</v>
      </c>
      <c r="E207" s="555" t="s">
        <v>17</v>
      </c>
      <c r="F207" s="420" t="s">
        <v>26</v>
      </c>
      <c r="G207" s="558" t="s">
        <v>911</v>
      </c>
      <c r="H207" s="463"/>
      <c r="I207" s="222">
        <v>19.95</v>
      </c>
      <c r="J207" s="216"/>
      <c r="K207" s="195">
        <f t="shared" si="75"/>
        <v>19.95</v>
      </c>
      <c r="L207" s="226">
        <f t="shared" si="76"/>
        <v>0</v>
      </c>
      <c r="M207" s="218">
        <v>0</v>
      </c>
      <c r="N207" s="251">
        <f t="shared" si="77"/>
        <v>0</v>
      </c>
      <c r="O207" s="295"/>
      <c r="Q207" s="653"/>
      <c r="R207" s="667">
        <f t="shared" si="68"/>
        <v>0</v>
      </c>
      <c r="T207" s="653"/>
      <c r="U207" s="667">
        <f t="shared" si="69"/>
        <v>0</v>
      </c>
      <c r="W207" s="653"/>
      <c r="X207" s="667">
        <f t="shared" si="70"/>
        <v>0</v>
      </c>
      <c r="Y207" s="329"/>
      <c r="Z207" s="653"/>
      <c r="AA207" s="667">
        <f t="shared" si="71"/>
        <v>0</v>
      </c>
    </row>
    <row r="208" spans="2:27" ht="17.25" customHeight="1">
      <c r="B208" s="417">
        <v>9781910936641</v>
      </c>
      <c r="C208" s="574" t="s">
        <v>912</v>
      </c>
      <c r="D208" s="583" t="s">
        <v>1759</v>
      </c>
      <c r="E208" s="555" t="s">
        <v>25</v>
      </c>
      <c r="F208" s="420" t="s">
        <v>26</v>
      </c>
      <c r="G208" s="558" t="s">
        <v>913</v>
      </c>
      <c r="H208" s="463"/>
      <c r="I208" s="222">
        <v>4.95</v>
      </c>
      <c r="J208" s="216"/>
      <c r="K208" s="195">
        <f t="shared" si="75"/>
        <v>4.95</v>
      </c>
      <c r="L208" s="226">
        <f t="shared" si="76"/>
        <v>0</v>
      </c>
      <c r="M208" s="218">
        <v>0</v>
      </c>
      <c r="N208" s="251">
        <f t="shared" si="77"/>
        <v>0</v>
      </c>
      <c r="O208" s="295"/>
      <c r="Q208" s="653"/>
      <c r="R208" s="667">
        <f t="shared" si="68"/>
        <v>0</v>
      </c>
      <c r="T208" s="653"/>
      <c r="U208" s="667">
        <f t="shared" si="69"/>
        <v>0</v>
      </c>
      <c r="W208" s="653"/>
      <c r="X208" s="667">
        <f t="shared" si="70"/>
        <v>0</v>
      </c>
      <c r="Y208" s="329"/>
      <c r="Z208" s="653"/>
      <c r="AA208" s="667">
        <f t="shared" si="71"/>
        <v>0</v>
      </c>
    </row>
    <row r="209" spans="2:27" ht="17.25" customHeight="1">
      <c r="B209" s="417">
        <v>9781917848619</v>
      </c>
      <c r="C209" s="574" t="s">
        <v>914</v>
      </c>
      <c r="D209" s="583" t="s">
        <v>1759</v>
      </c>
      <c r="E209" s="555" t="s">
        <v>120</v>
      </c>
      <c r="F209" s="420" t="s">
        <v>727</v>
      </c>
      <c r="G209" s="558" t="s">
        <v>915</v>
      </c>
      <c r="H209" s="463"/>
      <c r="I209" s="222">
        <v>9.5</v>
      </c>
      <c r="J209" s="216"/>
      <c r="K209" s="195">
        <f t="shared" si="75"/>
        <v>9.5</v>
      </c>
      <c r="L209" s="226">
        <f t="shared" si="76"/>
        <v>0</v>
      </c>
      <c r="M209" s="218">
        <v>0</v>
      </c>
      <c r="N209" s="251">
        <f t="shared" si="77"/>
        <v>0</v>
      </c>
      <c r="O209" s="295"/>
      <c r="Q209" s="653"/>
      <c r="R209" s="667">
        <f t="shared" si="68"/>
        <v>0</v>
      </c>
      <c r="T209" s="653"/>
      <c r="U209" s="667">
        <f t="shared" si="69"/>
        <v>0</v>
      </c>
      <c r="W209" s="653"/>
      <c r="X209" s="667">
        <f t="shared" si="70"/>
        <v>0</v>
      </c>
      <c r="Y209" s="329"/>
      <c r="Z209" s="653"/>
      <c r="AA209" s="667">
        <f t="shared" si="71"/>
        <v>0</v>
      </c>
    </row>
    <row r="210" spans="2:27" ht="17.25" customHeight="1">
      <c r="B210" s="417">
        <v>9781917848626</v>
      </c>
      <c r="C210" s="574" t="s">
        <v>916</v>
      </c>
      <c r="D210" s="583" t="s">
        <v>1759</v>
      </c>
      <c r="E210" s="555" t="s">
        <v>120</v>
      </c>
      <c r="F210" s="44" t="s">
        <v>727</v>
      </c>
      <c r="G210" s="558" t="s">
        <v>917</v>
      </c>
      <c r="H210" s="463"/>
      <c r="I210" s="222">
        <v>9.5</v>
      </c>
      <c r="J210" s="216"/>
      <c r="K210" s="195">
        <f t="shared" si="75"/>
        <v>9.5</v>
      </c>
      <c r="L210" s="226">
        <f t="shared" si="76"/>
        <v>0</v>
      </c>
      <c r="M210" s="218">
        <v>0</v>
      </c>
      <c r="N210" s="251">
        <f t="shared" si="77"/>
        <v>0</v>
      </c>
      <c r="O210" s="295"/>
      <c r="Q210" s="653"/>
      <c r="R210" s="667">
        <f t="shared" si="68"/>
        <v>0</v>
      </c>
      <c r="T210" s="653"/>
      <c r="U210" s="667">
        <f t="shared" si="69"/>
        <v>0</v>
      </c>
      <c r="W210" s="653"/>
      <c r="X210" s="667">
        <f t="shared" si="70"/>
        <v>0</v>
      </c>
      <c r="Y210" s="329"/>
      <c r="Z210" s="653"/>
      <c r="AA210" s="667">
        <f t="shared" si="71"/>
        <v>0</v>
      </c>
    </row>
    <row r="211" spans="2:27" ht="17.25" customHeight="1">
      <c r="B211" s="43">
        <v>9781917848633</v>
      </c>
      <c r="C211" s="521" t="s">
        <v>918</v>
      </c>
      <c r="D211" s="583" t="s">
        <v>1759</v>
      </c>
      <c r="E211" s="45" t="s">
        <v>120</v>
      </c>
      <c r="F211" s="64" t="s">
        <v>26</v>
      </c>
      <c r="G211" s="589" t="s">
        <v>919</v>
      </c>
      <c r="H211" s="463"/>
      <c r="I211" s="222">
        <v>9.5</v>
      </c>
      <c r="J211" s="216"/>
      <c r="K211" s="195">
        <f>I211-(I211*J211)</f>
        <v>9.5</v>
      </c>
      <c r="L211" s="226">
        <f>K211*H211</f>
        <v>0</v>
      </c>
      <c r="M211" s="218">
        <v>0</v>
      </c>
      <c r="N211" s="251">
        <f>L211+(L211*M211)</f>
        <v>0</v>
      </c>
      <c r="O211" s="295"/>
      <c r="Q211" s="653"/>
      <c r="R211" s="667">
        <f t="shared" si="68"/>
        <v>0</v>
      </c>
      <c r="T211" s="653"/>
      <c r="U211" s="667">
        <f t="shared" si="69"/>
        <v>0</v>
      </c>
      <c r="W211" s="653"/>
      <c r="X211" s="667">
        <f t="shared" si="70"/>
        <v>0</v>
      </c>
      <c r="Y211" s="329"/>
      <c r="Z211" s="653"/>
      <c r="AA211" s="667">
        <f t="shared" si="71"/>
        <v>0</v>
      </c>
    </row>
    <row r="212" spans="2:27" ht="17.25" customHeight="1">
      <c r="B212" s="117">
        <v>9781789271805</v>
      </c>
      <c r="C212" s="65" t="s">
        <v>2431</v>
      </c>
      <c r="D212" s="583" t="s">
        <v>1759</v>
      </c>
      <c r="E212" s="57" t="s">
        <v>17</v>
      </c>
      <c r="F212" s="79" t="s">
        <v>29</v>
      </c>
      <c r="G212" s="62" t="s">
        <v>961</v>
      </c>
      <c r="H212" s="463"/>
      <c r="I212" s="230">
        <v>36.9</v>
      </c>
      <c r="J212" s="216"/>
      <c r="K212" s="195">
        <f t="shared" si="75"/>
        <v>36.9</v>
      </c>
      <c r="L212" s="226">
        <f t="shared" si="76"/>
        <v>0</v>
      </c>
      <c r="M212" s="218">
        <v>0</v>
      </c>
      <c r="N212" s="251">
        <f t="shared" si="77"/>
        <v>0</v>
      </c>
      <c r="O212" s="295"/>
      <c r="Q212" s="653"/>
      <c r="R212" s="667">
        <f t="shared" si="68"/>
        <v>0</v>
      </c>
      <c r="T212" s="653"/>
      <c r="U212" s="667">
        <f t="shared" si="69"/>
        <v>0</v>
      </c>
      <c r="W212" s="653"/>
      <c r="X212" s="667">
        <f t="shared" si="70"/>
        <v>0</v>
      </c>
      <c r="Y212" s="329"/>
      <c r="Z212" s="653"/>
      <c r="AA212" s="667">
        <f t="shared" si="71"/>
        <v>0</v>
      </c>
    </row>
    <row r="213" spans="2:27" ht="17.25" customHeight="1">
      <c r="B213" s="117">
        <v>9781780907017</v>
      </c>
      <c r="C213" s="65" t="s">
        <v>2432</v>
      </c>
      <c r="D213" s="583" t="s">
        <v>1759</v>
      </c>
      <c r="E213" s="57" t="s">
        <v>17</v>
      </c>
      <c r="F213" s="79" t="s">
        <v>29</v>
      </c>
      <c r="G213" s="62" t="s">
        <v>962</v>
      </c>
      <c r="H213" s="463"/>
      <c r="I213" s="230">
        <v>39</v>
      </c>
      <c r="J213" s="216"/>
      <c r="K213" s="195">
        <f t="shared" si="75"/>
        <v>39</v>
      </c>
      <c r="L213" s="226">
        <f t="shared" si="76"/>
        <v>0</v>
      </c>
      <c r="M213" s="218">
        <v>0</v>
      </c>
      <c r="N213" s="251">
        <f t="shared" si="77"/>
        <v>0</v>
      </c>
      <c r="O213" s="295"/>
      <c r="Q213" s="653"/>
      <c r="R213" s="667">
        <f t="shared" si="68"/>
        <v>0</v>
      </c>
      <c r="T213" s="653"/>
      <c r="U213" s="667">
        <f t="shared" si="69"/>
        <v>0</v>
      </c>
      <c r="W213" s="653"/>
      <c r="X213" s="667">
        <f t="shared" si="70"/>
        <v>0</v>
      </c>
      <c r="Y213" s="329"/>
      <c r="Z213" s="653"/>
      <c r="AA213" s="667">
        <f t="shared" si="71"/>
        <v>0</v>
      </c>
    </row>
    <row r="214" spans="2:27" ht="17.25" customHeight="1">
      <c r="B214" s="117">
        <v>9781780906386</v>
      </c>
      <c r="C214" s="65" t="s">
        <v>2433</v>
      </c>
      <c r="D214" s="583" t="s">
        <v>1759</v>
      </c>
      <c r="E214" s="57" t="s">
        <v>17</v>
      </c>
      <c r="F214" s="79" t="s">
        <v>29</v>
      </c>
      <c r="G214" s="62" t="s">
        <v>963</v>
      </c>
      <c r="H214" s="463"/>
      <c r="I214" s="230">
        <v>31.9</v>
      </c>
      <c r="J214" s="216"/>
      <c r="K214" s="195">
        <f t="shared" si="75"/>
        <v>31.9</v>
      </c>
      <c r="L214" s="226">
        <f t="shared" si="76"/>
        <v>0</v>
      </c>
      <c r="M214" s="218">
        <v>0</v>
      </c>
      <c r="N214" s="251">
        <f t="shared" si="77"/>
        <v>0</v>
      </c>
      <c r="O214" s="295"/>
      <c r="Q214" s="653"/>
      <c r="R214" s="667">
        <f t="shared" si="68"/>
        <v>0</v>
      </c>
      <c r="T214" s="653"/>
      <c r="U214" s="667">
        <f t="shared" si="69"/>
        <v>0</v>
      </c>
      <c r="W214" s="653"/>
      <c r="X214" s="667">
        <f t="shared" si="70"/>
        <v>0</v>
      </c>
      <c r="Y214" s="329"/>
      <c r="Z214" s="653"/>
      <c r="AA214" s="667">
        <f t="shared" si="71"/>
        <v>0</v>
      </c>
    </row>
    <row r="215" spans="2:27" ht="17.25" customHeight="1">
      <c r="B215" s="89">
        <v>9781780906393</v>
      </c>
      <c r="C215" s="65" t="s">
        <v>2434</v>
      </c>
      <c r="D215" s="583" t="s">
        <v>1759</v>
      </c>
      <c r="E215" s="57" t="s">
        <v>17</v>
      </c>
      <c r="F215" s="79" t="s">
        <v>29</v>
      </c>
      <c r="G215" s="62" t="s">
        <v>964</v>
      </c>
      <c r="H215" s="463"/>
      <c r="I215" s="230">
        <v>31.9</v>
      </c>
      <c r="J215" s="216"/>
      <c r="K215" s="195">
        <f t="shared" si="75"/>
        <v>31.9</v>
      </c>
      <c r="L215" s="226">
        <f t="shared" si="76"/>
        <v>0</v>
      </c>
      <c r="M215" s="218">
        <v>0</v>
      </c>
      <c r="N215" s="251">
        <f t="shared" si="77"/>
        <v>0</v>
      </c>
      <c r="O215" s="295"/>
      <c r="Q215" s="653"/>
      <c r="R215" s="667">
        <f t="shared" si="68"/>
        <v>0</v>
      </c>
      <c r="T215" s="653"/>
      <c r="U215" s="667">
        <f t="shared" si="69"/>
        <v>0</v>
      </c>
      <c r="W215" s="653"/>
      <c r="X215" s="667">
        <f t="shared" si="70"/>
        <v>0</v>
      </c>
      <c r="Y215" s="329"/>
      <c r="Z215" s="653"/>
      <c r="AA215" s="667">
        <f t="shared" si="71"/>
        <v>0</v>
      </c>
    </row>
    <row r="216" spans="2:27" ht="17.25" customHeight="1">
      <c r="B216" s="89">
        <v>9781780906416</v>
      </c>
      <c r="C216" s="65" t="s">
        <v>2435</v>
      </c>
      <c r="D216" s="583" t="s">
        <v>1759</v>
      </c>
      <c r="E216" s="57" t="s">
        <v>17</v>
      </c>
      <c r="F216" s="79" t="s">
        <v>29</v>
      </c>
      <c r="G216" s="62" t="s">
        <v>2436</v>
      </c>
      <c r="H216" s="463"/>
      <c r="I216" s="230">
        <v>103</v>
      </c>
      <c r="J216" s="216"/>
      <c r="K216" s="195">
        <f t="shared" si="75"/>
        <v>103</v>
      </c>
      <c r="L216" s="226">
        <f t="shared" si="76"/>
        <v>0</v>
      </c>
      <c r="M216" s="218">
        <v>0</v>
      </c>
      <c r="N216" s="251">
        <f t="shared" si="77"/>
        <v>0</v>
      </c>
      <c r="O216" s="295"/>
      <c r="Q216" s="653"/>
      <c r="R216" s="667">
        <f t="shared" si="68"/>
        <v>0</v>
      </c>
      <c r="T216" s="653"/>
      <c r="U216" s="667">
        <f t="shared" si="69"/>
        <v>0</v>
      </c>
      <c r="W216" s="653"/>
      <c r="X216" s="667">
        <f t="shared" si="70"/>
        <v>0</v>
      </c>
      <c r="Y216" s="329"/>
      <c r="Z216" s="653"/>
      <c r="AA216" s="667">
        <f t="shared" si="71"/>
        <v>0</v>
      </c>
    </row>
    <row r="217" spans="2:27" ht="17.25" customHeight="1">
      <c r="B217" s="89">
        <v>9781789272390</v>
      </c>
      <c r="C217" s="65" t="s">
        <v>2437</v>
      </c>
      <c r="D217" s="583" t="s">
        <v>1759</v>
      </c>
      <c r="E217" s="57" t="s">
        <v>25</v>
      </c>
      <c r="F217" s="79" t="s">
        <v>29</v>
      </c>
      <c r="G217" s="62" t="s">
        <v>1595</v>
      </c>
      <c r="H217" s="463"/>
      <c r="I217" s="230">
        <v>10</v>
      </c>
      <c r="J217" s="216"/>
      <c r="K217" s="195">
        <f t="shared" si="75"/>
        <v>10</v>
      </c>
      <c r="L217" s="226">
        <f t="shared" si="76"/>
        <v>0</v>
      </c>
      <c r="M217" s="218">
        <v>0</v>
      </c>
      <c r="N217" s="251">
        <f t="shared" si="77"/>
        <v>0</v>
      </c>
      <c r="O217" s="295"/>
      <c r="Q217" s="653"/>
      <c r="R217" s="667">
        <f t="shared" si="68"/>
        <v>0</v>
      </c>
      <c r="T217" s="653"/>
      <c r="U217" s="667">
        <f t="shared" si="69"/>
        <v>0</v>
      </c>
      <c r="W217" s="653"/>
      <c r="X217" s="667">
        <f t="shared" si="70"/>
        <v>0</v>
      </c>
      <c r="Y217" s="329"/>
      <c r="Z217" s="653"/>
      <c r="AA217" s="667">
        <f t="shared" si="71"/>
        <v>0</v>
      </c>
    </row>
    <row r="218" spans="2:27" ht="17.25" customHeight="1">
      <c r="B218" s="43">
        <v>9781780909769</v>
      </c>
      <c r="C218" s="65" t="s">
        <v>2438</v>
      </c>
      <c r="D218" s="583" t="s">
        <v>1759</v>
      </c>
      <c r="E218" s="57" t="s">
        <v>17</v>
      </c>
      <c r="F218" s="79" t="s">
        <v>29</v>
      </c>
      <c r="G218" s="62" t="s">
        <v>965</v>
      </c>
      <c r="H218" s="463"/>
      <c r="I218" s="230">
        <v>47.5</v>
      </c>
      <c r="J218" s="216"/>
      <c r="K218" s="195">
        <f t="shared" si="75"/>
        <v>47.5</v>
      </c>
      <c r="L218" s="226">
        <f t="shared" si="76"/>
        <v>0</v>
      </c>
      <c r="M218" s="218">
        <v>0</v>
      </c>
      <c r="N218" s="251">
        <f t="shared" si="77"/>
        <v>0</v>
      </c>
      <c r="O218" s="295"/>
      <c r="Q218" s="653"/>
      <c r="R218" s="667">
        <f t="shared" si="68"/>
        <v>0</v>
      </c>
      <c r="T218" s="653"/>
      <c r="U218" s="667">
        <f t="shared" si="69"/>
        <v>0</v>
      </c>
      <c r="W218" s="653"/>
      <c r="X218" s="667">
        <f t="shared" si="70"/>
        <v>0</v>
      </c>
      <c r="Y218" s="329"/>
      <c r="Z218" s="653"/>
      <c r="AA218" s="667">
        <f t="shared" si="71"/>
        <v>0</v>
      </c>
    </row>
    <row r="219" spans="2:27" ht="17.25" customHeight="1">
      <c r="B219" s="43">
        <v>9781847411877</v>
      </c>
      <c r="C219" s="65" t="s">
        <v>2439</v>
      </c>
      <c r="D219" s="583" t="s">
        <v>1759</v>
      </c>
      <c r="E219" s="57" t="s">
        <v>25</v>
      </c>
      <c r="F219" s="79" t="s">
        <v>29</v>
      </c>
      <c r="G219" s="62" t="s">
        <v>966</v>
      </c>
      <c r="H219" s="463"/>
      <c r="I219" s="230">
        <v>43</v>
      </c>
      <c r="J219" s="216"/>
      <c r="K219" s="195">
        <f t="shared" si="75"/>
        <v>43</v>
      </c>
      <c r="L219" s="226">
        <f t="shared" si="76"/>
        <v>0</v>
      </c>
      <c r="M219" s="218">
        <v>0</v>
      </c>
      <c r="N219" s="251">
        <f t="shared" si="77"/>
        <v>0</v>
      </c>
      <c r="O219" s="295"/>
      <c r="Q219" s="653"/>
      <c r="R219" s="667">
        <f t="shared" si="68"/>
        <v>0</v>
      </c>
      <c r="T219" s="653"/>
      <c r="U219" s="667">
        <f t="shared" si="69"/>
        <v>0</v>
      </c>
      <c r="W219" s="653"/>
      <c r="X219" s="667">
        <f t="shared" si="70"/>
        <v>0</v>
      </c>
      <c r="Y219" s="329"/>
      <c r="Z219" s="653"/>
      <c r="AA219" s="667">
        <f t="shared" si="71"/>
        <v>0</v>
      </c>
    </row>
    <row r="220" spans="2:27" ht="17.25" customHeight="1">
      <c r="B220" s="117">
        <v>9780717153589</v>
      </c>
      <c r="C220" s="81" t="s">
        <v>924</v>
      </c>
      <c r="D220" s="583" t="s">
        <v>1759</v>
      </c>
      <c r="E220" s="78" t="s">
        <v>616</v>
      </c>
      <c r="F220" s="79" t="s">
        <v>37</v>
      </c>
      <c r="G220" s="446"/>
      <c r="H220" s="463"/>
      <c r="I220" s="222">
        <v>21.95</v>
      </c>
      <c r="J220" s="216"/>
      <c r="K220" s="195">
        <f t="shared" si="75"/>
        <v>21.95</v>
      </c>
      <c r="L220" s="226">
        <f t="shared" si="76"/>
        <v>0</v>
      </c>
      <c r="M220" s="218">
        <v>0</v>
      </c>
      <c r="N220" s="251">
        <f t="shared" si="77"/>
        <v>0</v>
      </c>
      <c r="O220" s="295"/>
      <c r="Q220" s="653"/>
      <c r="R220" s="667">
        <f t="shared" si="68"/>
        <v>0</v>
      </c>
      <c r="T220" s="653"/>
      <c r="U220" s="667">
        <f t="shared" si="69"/>
        <v>0</v>
      </c>
      <c r="W220" s="653"/>
      <c r="X220" s="667">
        <f t="shared" si="70"/>
        <v>0</v>
      </c>
      <c r="Y220" s="329"/>
      <c r="Z220" s="653"/>
      <c r="AA220" s="667">
        <f t="shared" si="71"/>
        <v>0</v>
      </c>
    </row>
    <row r="221" spans="2:27" ht="17.25" customHeight="1">
      <c r="B221" s="117">
        <v>9780717153596</v>
      </c>
      <c r="C221" s="647" t="s">
        <v>925</v>
      </c>
      <c r="D221" s="583" t="s">
        <v>1759</v>
      </c>
      <c r="E221" s="78" t="s">
        <v>616</v>
      </c>
      <c r="F221" s="79" t="s">
        <v>37</v>
      </c>
      <c r="G221" s="446"/>
      <c r="H221" s="463"/>
      <c r="I221" s="222">
        <v>21.95</v>
      </c>
      <c r="J221" s="216"/>
      <c r="K221" s="195">
        <f t="shared" si="75"/>
        <v>21.95</v>
      </c>
      <c r="L221" s="226">
        <f t="shared" si="76"/>
        <v>0</v>
      </c>
      <c r="M221" s="218">
        <v>0</v>
      </c>
      <c r="N221" s="251">
        <f t="shared" si="77"/>
        <v>0</v>
      </c>
      <c r="O221" s="295"/>
      <c r="Q221" s="653"/>
      <c r="R221" s="667">
        <f t="shared" si="68"/>
        <v>0</v>
      </c>
      <c r="T221" s="653"/>
      <c r="U221" s="667">
        <f t="shared" si="69"/>
        <v>0</v>
      </c>
      <c r="W221" s="653"/>
      <c r="X221" s="667">
        <f t="shared" si="70"/>
        <v>0</v>
      </c>
      <c r="Y221" s="329"/>
      <c r="Z221" s="653"/>
      <c r="AA221" s="667">
        <f t="shared" si="71"/>
        <v>0</v>
      </c>
    </row>
    <row r="222" spans="2:27" ht="17.25" customHeight="1">
      <c r="B222" s="117">
        <v>9780717150311</v>
      </c>
      <c r="C222" s="81" t="s">
        <v>926</v>
      </c>
      <c r="D222" s="583" t="s">
        <v>1759</v>
      </c>
      <c r="E222" s="78" t="s">
        <v>616</v>
      </c>
      <c r="F222" s="79" t="s">
        <v>37</v>
      </c>
      <c r="G222" s="446"/>
      <c r="H222" s="463"/>
      <c r="I222" s="223">
        <v>26.95</v>
      </c>
      <c r="J222" s="216"/>
      <c r="K222" s="195">
        <f t="shared" si="75"/>
        <v>26.95</v>
      </c>
      <c r="L222" s="226">
        <f t="shared" si="76"/>
        <v>0</v>
      </c>
      <c r="M222" s="218">
        <v>0</v>
      </c>
      <c r="N222" s="251">
        <f t="shared" si="77"/>
        <v>0</v>
      </c>
      <c r="O222" s="295"/>
      <c r="Q222" s="653"/>
      <c r="R222" s="667">
        <f t="shared" si="68"/>
        <v>0</v>
      </c>
      <c r="T222" s="653"/>
      <c r="U222" s="667">
        <f t="shared" si="69"/>
        <v>0</v>
      </c>
      <c r="W222" s="653"/>
      <c r="X222" s="667">
        <f t="shared" si="70"/>
        <v>0</v>
      </c>
      <c r="Y222" s="329"/>
      <c r="Z222" s="653"/>
      <c r="AA222" s="667">
        <f t="shared" si="71"/>
        <v>0</v>
      </c>
    </row>
    <row r="223" spans="2:27" ht="17.25" customHeight="1">
      <c r="B223" s="117">
        <v>9780717154296</v>
      </c>
      <c r="C223" s="81" t="s">
        <v>927</v>
      </c>
      <c r="D223" s="583" t="s">
        <v>1759</v>
      </c>
      <c r="E223" s="78" t="s">
        <v>616</v>
      </c>
      <c r="F223" s="79" t="s">
        <v>37</v>
      </c>
      <c r="G223" s="446"/>
      <c r="H223" s="463"/>
      <c r="I223" s="223">
        <v>26.95</v>
      </c>
      <c r="J223" s="216"/>
      <c r="K223" s="195">
        <f t="shared" si="75"/>
        <v>26.95</v>
      </c>
      <c r="L223" s="226">
        <f t="shared" si="76"/>
        <v>0</v>
      </c>
      <c r="M223" s="218">
        <v>0</v>
      </c>
      <c r="N223" s="251">
        <f t="shared" si="77"/>
        <v>0</v>
      </c>
      <c r="O223" s="295"/>
      <c r="Q223" s="653"/>
      <c r="R223" s="667">
        <f t="shared" si="68"/>
        <v>0</v>
      </c>
      <c r="T223" s="653"/>
      <c r="U223" s="667">
        <f t="shared" si="69"/>
        <v>0</v>
      </c>
      <c r="W223" s="653"/>
      <c r="X223" s="667">
        <f t="shared" si="70"/>
        <v>0</v>
      </c>
      <c r="Y223" s="329"/>
      <c r="Z223" s="653"/>
      <c r="AA223" s="667">
        <f t="shared" si="71"/>
        <v>0</v>
      </c>
    </row>
    <row r="224" spans="2:27" ht="17.25" customHeight="1">
      <c r="B224" s="117">
        <v>9780717173389</v>
      </c>
      <c r="C224" s="81" t="s">
        <v>928</v>
      </c>
      <c r="D224" s="583" t="s">
        <v>1759</v>
      </c>
      <c r="E224" s="78" t="s">
        <v>616</v>
      </c>
      <c r="F224" s="584" t="s">
        <v>37</v>
      </c>
      <c r="G224" s="446"/>
      <c r="H224" s="463"/>
      <c r="I224" s="222">
        <v>31.95</v>
      </c>
      <c r="J224" s="216"/>
      <c r="K224" s="195">
        <f t="shared" si="75"/>
        <v>31.95</v>
      </c>
      <c r="L224" s="226">
        <f t="shared" si="76"/>
        <v>0</v>
      </c>
      <c r="M224" s="218">
        <v>0</v>
      </c>
      <c r="N224" s="251">
        <f t="shared" si="77"/>
        <v>0</v>
      </c>
      <c r="O224" s="295"/>
      <c r="Q224" s="653"/>
      <c r="R224" s="667">
        <f t="shared" si="68"/>
        <v>0</v>
      </c>
      <c r="T224" s="653"/>
      <c r="U224" s="667">
        <f t="shared" si="69"/>
        <v>0</v>
      </c>
      <c r="W224" s="653"/>
      <c r="X224" s="667">
        <f t="shared" si="70"/>
        <v>0</v>
      </c>
      <c r="Y224" s="329"/>
      <c r="Z224" s="653"/>
      <c r="AA224" s="667">
        <f t="shared" si="71"/>
        <v>0</v>
      </c>
    </row>
    <row r="225" spans="2:27" ht="17.25" customHeight="1">
      <c r="B225" s="117">
        <v>9780717186242</v>
      </c>
      <c r="C225" s="81" t="s">
        <v>929</v>
      </c>
      <c r="D225" s="583" t="s">
        <v>1759</v>
      </c>
      <c r="E225" s="78" t="s">
        <v>120</v>
      </c>
      <c r="F225" s="584" t="s">
        <v>37</v>
      </c>
      <c r="G225" s="446"/>
      <c r="H225" s="463"/>
      <c r="I225" s="222">
        <v>10.95</v>
      </c>
      <c r="J225" s="216"/>
      <c r="K225" s="195">
        <f t="shared" si="75"/>
        <v>10.95</v>
      </c>
      <c r="L225" s="226">
        <f t="shared" si="76"/>
        <v>0</v>
      </c>
      <c r="M225" s="218">
        <v>0</v>
      </c>
      <c r="N225" s="251">
        <f t="shared" si="77"/>
        <v>0</v>
      </c>
      <c r="O225" s="295"/>
      <c r="Q225" s="653"/>
      <c r="R225" s="667">
        <f t="shared" si="68"/>
        <v>0</v>
      </c>
      <c r="T225" s="653"/>
      <c r="U225" s="667">
        <f t="shared" si="69"/>
        <v>0</v>
      </c>
      <c r="W225" s="653"/>
      <c r="X225" s="667">
        <f t="shared" si="70"/>
        <v>0</v>
      </c>
      <c r="Y225" s="329"/>
      <c r="Z225" s="653"/>
      <c r="AA225" s="667">
        <f t="shared" si="71"/>
        <v>0</v>
      </c>
    </row>
    <row r="226" spans="2:27" ht="17.25" customHeight="1">
      <c r="B226" s="117">
        <v>9780717186259</v>
      </c>
      <c r="C226" s="81" t="s">
        <v>930</v>
      </c>
      <c r="D226" s="583" t="s">
        <v>1759</v>
      </c>
      <c r="E226" s="78" t="s">
        <v>120</v>
      </c>
      <c r="F226" s="79" t="s">
        <v>37</v>
      </c>
      <c r="G226" s="446"/>
      <c r="H226" s="463"/>
      <c r="I226" s="222">
        <v>10.95</v>
      </c>
      <c r="J226" s="216"/>
      <c r="K226" s="195">
        <f t="shared" si="75"/>
        <v>10.95</v>
      </c>
      <c r="L226" s="226">
        <f t="shared" si="76"/>
        <v>0</v>
      </c>
      <c r="M226" s="218">
        <v>0</v>
      </c>
      <c r="N226" s="251">
        <f t="shared" si="77"/>
        <v>0</v>
      </c>
      <c r="O226" s="295"/>
      <c r="Q226" s="653"/>
      <c r="R226" s="667">
        <f t="shared" si="68"/>
        <v>0</v>
      </c>
      <c r="T226" s="653"/>
      <c r="U226" s="667">
        <f t="shared" si="69"/>
        <v>0</v>
      </c>
      <c r="W226" s="653"/>
      <c r="X226" s="667">
        <f t="shared" si="70"/>
        <v>0</v>
      </c>
      <c r="Y226" s="329"/>
      <c r="Z226" s="653"/>
      <c r="AA226" s="667">
        <f t="shared" si="71"/>
        <v>0</v>
      </c>
    </row>
    <row r="227" spans="2:27" ht="17.25" customHeight="1">
      <c r="B227" s="117">
        <v>9780717183173</v>
      </c>
      <c r="C227" s="81" t="s">
        <v>931</v>
      </c>
      <c r="D227" s="583" t="s">
        <v>1759</v>
      </c>
      <c r="E227" s="78" t="s">
        <v>120</v>
      </c>
      <c r="F227" s="79" t="s">
        <v>37</v>
      </c>
      <c r="G227" s="590"/>
      <c r="H227" s="463"/>
      <c r="I227" s="222">
        <v>10.95</v>
      </c>
      <c r="J227" s="216"/>
      <c r="K227" s="195">
        <f t="shared" si="75"/>
        <v>10.95</v>
      </c>
      <c r="L227" s="226">
        <f t="shared" si="76"/>
        <v>0</v>
      </c>
      <c r="M227" s="218">
        <v>0</v>
      </c>
      <c r="N227" s="251">
        <f t="shared" si="77"/>
        <v>0</v>
      </c>
      <c r="O227" s="295"/>
      <c r="Q227" s="653"/>
      <c r="R227" s="667">
        <f t="shared" si="68"/>
        <v>0</v>
      </c>
      <c r="T227" s="653"/>
      <c r="U227" s="667">
        <f t="shared" si="69"/>
        <v>0</v>
      </c>
      <c r="W227" s="653"/>
      <c r="X227" s="667">
        <f t="shared" si="70"/>
        <v>0</v>
      </c>
      <c r="Y227" s="329"/>
      <c r="Z227" s="653"/>
      <c r="AA227" s="667">
        <f t="shared" si="71"/>
        <v>0</v>
      </c>
    </row>
    <row r="228" spans="2:27" ht="17.25" customHeight="1">
      <c r="B228" s="117">
        <v>9780717183180</v>
      </c>
      <c r="C228" s="81" t="s">
        <v>932</v>
      </c>
      <c r="D228" s="583" t="s">
        <v>1759</v>
      </c>
      <c r="E228" s="78" t="s">
        <v>120</v>
      </c>
      <c r="F228" s="79" t="s">
        <v>37</v>
      </c>
      <c r="G228" s="590"/>
      <c r="H228" s="463"/>
      <c r="I228" s="222">
        <v>10.95</v>
      </c>
      <c r="J228" s="216"/>
      <c r="K228" s="195">
        <f>I228-(I228*J228)</f>
        <v>10.95</v>
      </c>
      <c r="L228" s="226">
        <f>K228*H228</f>
        <v>0</v>
      </c>
      <c r="M228" s="218">
        <v>0</v>
      </c>
      <c r="N228" s="251">
        <f>L228+(L228*M228)</f>
        <v>0</v>
      </c>
      <c r="O228" s="295"/>
      <c r="Q228" s="653"/>
      <c r="R228" s="667">
        <f t="shared" si="68"/>
        <v>0</v>
      </c>
      <c r="T228" s="653"/>
      <c r="U228" s="667">
        <f t="shared" si="69"/>
        <v>0</v>
      </c>
      <c r="W228" s="653"/>
      <c r="X228" s="667">
        <f t="shared" si="70"/>
        <v>0</v>
      </c>
      <c r="Y228" s="329"/>
      <c r="Z228" s="653"/>
      <c r="AA228" s="667">
        <f t="shared" si="71"/>
        <v>0</v>
      </c>
    </row>
    <row r="229" spans="2:27" ht="17.25" customHeight="1">
      <c r="B229" s="89">
        <v>9781999829308</v>
      </c>
      <c r="C229" s="65" t="s">
        <v>922</v>
      </c>
      <c r="D229" s="583" t="s">
        <v>1759</v>
      </c>
      <c r="E229" s="62" t="s">
        <v>25</v>
      </c>
      <c r="F229" s="79" t="s">
        <v>285</v>
      </c>
      <c r="G229" s="62"/>
      <c r="H229" s="463"/>
      <c r="I229" s="222">
        <v>20</v>
      </c>
      <c r="J229" s="216"/>
      <c r="K229" s="195">
        <f>I229-(I229*J229)</f>
        <v>20</v>
      </c>
      <c r="L229" s="226">
        <f>K229*H229</f>
        <v>0</v>
      </c>
      <c r="M229" s="218">
        <v>0</v>
      </c>
      <c r="N229" s="251">
        <f>L229+(L229*M229)</f>
        <v>0</v>
      </c>
      <c r="O229" s="295"/>
      <c r="Q229" s="653"/>
      <c r="R229" s="667">
        <f t="shared" si="68"/>
        <v>0</v>
      </c>
      <c r="T229" s="653"/>
      <c r="U229" s="667">
        <f t="shared" si="69"/>
        <v>0</v>
      </c>
      <c r="W229" s="653"/>
      <c r="X229" s="667">
        <f t="shared" si="70"/>
        <v>0</v>
      </c>
      <c r="Y229" s="329"/>
      <c r="Z229" s="653"/>
      <c r="AA229" s="667">
        <f t="shared" si="71"/>
        <v>0</v>
      </c>
    </row>
    <row r="230" spans="2:27" ht="17.25" customHeight="1">
      <c r="B230" s="71">
        <v>9781857919936</v>
      </c>
      <c r="C230" s="63" t="s">
        <v>244</v>
      </c>
      <c r="D230" s="583" t="s">
        <v>1759</v>
      </c>
      <c r="E230" s="58" t="s">
        <v>25</v>
      </c>
      <c r="F230" s="62" t="s">
        <v>743</v>
      </c>
      <c r="G230" s="591" t="s">
        <v>245</v>
      </c>
      <c r="H230" s="463"/>
      <c r="I230" s="222">
        <v>19.899999999999999</v>
      </c>
      <c r="J230" s="216"/>
      <c r="K230" s="195">
        <f t="shared" si="75"/>
        <v>19.899999999999999</v>
      </c>
      <c r="L230" s="226">
        <f t="shared" si="76"/>
        <v>0</v>
      </c>
      <c r="M230" s="218">
        <v>0</v>
      </c>
      <c r="N230" s="251">
        <f t="shared" si="77"/>
        <v>0</v>
      </c>
      <c r="O230" s="295"/>
      <c r="Q230" s="653"/>
      <c r="R230" s="667">
        <f t="shared" si="68"/>
        <v>0</v>
      </c>
      <c r="T230" s="653"/>
      <c r="U230" s="667">
        <f t="shared" si="69"/>
        <v>0</v>
      </c>
      <c r="W230" s="653"/>
      <c r="X230" s="667">
        <f t="shared" si="70"/>
        <v>0</v>
      </c>
      <c r="Y230" s="329"/>
      <c r="Z230" s="653"/>
      <c r="AA230" s="667">
        <f t="shared" si="71"/>
        <v>0</v>
      </c>
    </row>
    <row r="231" spans="2:27" s="329" customFormat="1" ht="17.25" customHeight="1">
      <c r="B231" s="86"/>
      <c r="C231" s="131" t="s">
        <v>189</v>
      </c>
      <c r="D231" s="131"/>
      <c r="E231" s="129"/>
      <c r="F231" s="85"/>
      <c r="G231" s="85"/>
      <c r="H231" s="463"/>
      <c r="I231" s="222"/>
      <c r="J231" s="216"/>
      <c r="K231" s="302">
        <f t="shared" ref="K231" si="78">I231-(I231*J231)</f>
        <v>0</v>
      </c>
      <c r="L231" s="303">
        <f t="shared" ref="L231" si="79">K231*H231</f>
        <v>0</v>
      </c>
      <c r="M231" s="218">
        <v>0</v>
      </c>
      <c r="N231" s="304">
        <f t="shared" ref="N231" si="80">L231+(L231*M231)</f>
        <v>0</v>
      </c>
      <c r="O231" s="295"/>
      <c r="Q231" s="653"/>
      <c r="R231" s="667">
        <f t="shared" si="68"/>
        <v>0</v>
      </c>
      <c r="S231" s="12"/>
      <c r="T231" s="653"/>
      <c r="U231" s="667">
        <f t="shared" si="69"/>
        <v>0</v>
      </c>
      <c r="V231" s="12"/>
      <c r="W231" s="653"/>
      <c r="X231" s="667">
        <f t="shared" si="70"/>
        <v>0</v>
      </c>
      <c r="Z231" s="653"/>
      <c r="AA231" s="667">
        <f t="shared" si="71"/>
        <v>0</v>
      </c>
    </row>
    <row r="232" spans="2:27" s="329" customFormat="1" ht="17.25" customHeight="1">
      <c r="B232" s="117"/>
      <c r="C232" s="308"/>
      <c r="D232" s="131"/>
      <c r="E232" s="150"/>
      <c r="F232" s="84"/>
      <c r="G232" s="79"/>
      <c r="H232" s="463"/>
      <c r="I232" s="299"/>
      <c r="J232" s="216"/>
      <c r="K232" s="302">
        <f t="shared" ref="K232:K233" si="81">I232-(I232*J232)</f>
        <v>0</v>
      </c>
      <c r="L232" s="303">
        <f t="shared" ref="L232:L233" si="82">K232*H232</f>
        <v>0</v>
      </c>
      <c r="M232" s="219">
        <v>0</v>
      </c>
      <c r="N232" s="304">
        <f t="shared" ref="N232:N233" si="83">L232+(L232*M232)</f>
        <v>0</v>
      </c>
      <c r="O232" s="295"/>
      <c r="Q232" s="653"/>
      <c r="R232" s="667">
        <f t="shared" si="68"/>
        <v>0</v>
      </c>
      <c r="S232" s="12"/>
      <c r="T232" s="653"/>
      <c r="U232" s="667">
        <f t="shared" si="69"/>
        <v>0</v>
      </c>
      <c r="V232" s="12"/>
      <c r="W232" s="653"/>
      <c r="X232" s="667">
        <f t="shared" si="70"/>
        <v>0</v>
      </c>
      <c r="Z232" s="653"/>
      <c r="AA232" s="667">
        <f t="shared" si="71"/>
        <v>0</v>
      </c>
    </row>
    <row r="233" spans="2:27" s="329" customFormat="1" ht="17.25" customHeight="1">
      <c r="B233" s="117"/>
      <c r="C233" s="308"/>
      <c r="D233" s="131"/>
      <c r="E233" s="150"/>
      <c r="F233" s="84"/>
      <c r="G233" s="79"/>
      <c r="H233" s="463"/>
      <c r="I233" s="299"/>
      <c r="J233" s="216"/>
      <c r="K233" s="302">
        <f t="shared" si="81"/>
        <v>0</v>
      </c>
      <c r="L233" s="303">
        <f t="shared" si="82"/>
        <v>0</v>
      </c>
      <c r="M233" s="219">
        <v>0</v>
      </c>
      <c r="N233" s="304">
        <f t="shared" si="83"/>
        <v>0</v>
      </c>
      <c r="O233" s="295"/>
      <c r="Q233" s="653"/>
      <c r="R233" s="667">
        <f t="shared" si="68"/>
        <v>0</v>
      </c>
      <c r="S233" s="12"/>
      <c r="T233" s="653"/>
      <c r="U233" s="667">
        <f t="shared" si="69"/>
        <v>0</v>
      </c>
      <c r="V233" s="12"/>
      <c r="W233" s="653"/>
      <c r="X233" s="667">
        <f t="shared" si="70"/>
        <v>0</v>
      </c>
      <c r="Z233" s="653"/>
      <c r="AA233" s="667">
        <f t="shared" si="71"/>
        <v>0</v>
      </c>
    </row>
    <row r="234" spans="2:27" s="329" customFormat="1" ht="17.25" customHeight="1">
      <c r="B234" s="474"/>
      <c r="C234" s="481" t="s">
        <v>1477</v>
      </c>
      <c r="D234" s="634"/>
      <c r="E234" s="471"/>
      <c r="F234" s="472"/>
      <c r="G234" s="473"/>
      <c r="H234" s="474"/>
      <c r="I234" s="475"/>
      <c r="J234" s="476"/>
      <c r="K234" s="477"/>
      <c r="L234" s="478"/>
      <c r="M234" s="479"/>
      <c r="N234" s="479"/>
      <c r="O234" s="480"/>
      <c r="Q234" s="807"/>
      <c r="R234" s="808"/>
      <c r="S234" s="12"/>
      <c r="T234" s="809"/>
      <c r="U234" s="810"/>
      <c r="V234" s="12"/>
      <c r="W234" s="809"/>
      <c r="X234" s="810"/>
      <c r="Z234" s="809"/>
      <c r="AA234" s="810"/>
    </row>
    <row r="235" spans="2:27" ht="17.25" customHeight="1">
      <c r="B235" s="167" t="s">
        <v>250</v>
      </c>
      <c r="C235" s="126"/>
      <c r="D235" s="169"/>
      <c r="E235" s="169"/>
      <c r="F235" s="126"/>
      <c r="G235" s="126"/>
      <c r="H235" s="261">
        <f>SUM(H170:H234)</f>
        <v>0</v>
      </c>
      <c r="I235" s="515"/>
      <c r="J235" s="192"/>
      <c r="K235" s="192"/>
      <c r="L235" s="227">
        <f>SUM(L170:L234)</f>
        <v>0</v>
      </c>
      <c r="M235" s="170"/>
      <c r="N235" s="239">
        <f>SUM(N170:N234)</f>
        <v>0</v>
      </c>
      <c r="O235" s="86"/>
      <c r="Q235" s="807"/>
      <c r="R235" s="808"/>
      <c r="S235"/>
      <c r="T235" s="809"/>
      <c r="U235" s="810"/>
      <c r="V235"/>
      <c r="W235" s="809"/>
      <c r="X235" s="810"/>
      <c r="Y235" s="809"/>
      <c r="Z235" s="809"/>
      <c r="AA235" s="810"/>
    </row>
    <row r="236" spans="2:27" ht="17.25" customHeight="1">
      <c r="B236" s="1"/>
      <c r="C236" s="7"/>
      <c r="D236" s="7"/>
      <c r="E236" s="2"/>
      <c r="F236" s="9"/>
      <c r="G236" s="9"/>
      <c r="H236" s="8"/>
      <c r="M236" s="161"/>
      <c r="N236" s="161"/>
      <c r="O236" s="9"/>
      <c r="Q236" s="807"/>
      <c r="R236" s="808"/>
      <c r="S236"/>
      <c r="T236" s="809"/>
      <c r="U236" s="810"/>
      <c r="V236"/>
      <c r="W236" s="809"/>
      <c r="X236" s="810"/>
      <c r="Y236" s="809"/>
      <c r="Z236" s="809"/>
      <c r="AA236" s="810"/>
    </row>
    <row r="237" spans="2:27" ht="30" customHeight="1">
      <c r="B237" s="754" t="s">
        <v>251</v>
      </c>
      <c r="C237" s="754"/>
      <c r="D237" s="754"/>
      <c r="E237" s="754"/>
      <c r="F237" s="754"/>
      <c r="G237" s="754"/>
      <c r="H237" s="754"/>
      <c r="I237" s="754"/>
      <c r="J237" s="754"/>
      <c r="K237" s="754"/>
      <c r="L237" s="754"/>
      <c r="M237" s="754"/>
      <c r="N237" s="754"/>
      <c r="O237" s="754"/>
      <c r="Q237" s="807"/>
      <c r="R237" s="808"/>
      <c r="S237"/>
      <c r="T237" s="809"/>
      <c r="U237" s="810"/>
      <c r="V237"/>
      <c r="W237" s="809"/>
      <c r="X237" s="810"/>
      <c r="Y237" s="809"/>
      <c r="Z237" s="809"/>
      <c r="AA237" s="810"/>
    </row>
    <row r="238" spans="2:27" s="22" customFormat="1" ht="30" customHeight="1">
      <c r="B238" s="105" t="s">
        <v>10</v>
      </c>
      <c r="C238" s="165" t="s">
        <v>11</v>
      </c>
      <c r="D238" s="165" t="s">
        <v>1756</v>
      </c>
      <c r="E238" s="165" t="s">
        <v>12</v>
      </c>
      <c r="F238" s="166" t="s">
        <v>13</v>
      </c>
      <c r="G238" s="165" t="s">
        <v>14</v>
      </c>
      <c r="H238" s="260" t="s">
        <v>15</v>
      </c>
      <c r="I238" s="458" t="s">
        <v>1480</v>
      </c>
      <c r="J238" s="177" t="s">
        <v>1461</v>
      </c>
      <c r="K238" s="177" t="s">
        <v>1462</v>
      </c>
      <c r="L238" s="177" t="s">
        <v>1463</v>
      </c>
      <c r="M238" s="221" t="s">
        <v>1479</v>
      </c>
      <c r="N238" s="221" t="s">
        <v>1481</v>
      </c>
      <c r="O238" s="165" t="s">
        <v>1478</v>
      </c>
      <c r="Q238" s="757" t="s">
        <v>1753</v>
      </c>
      <c r="R238" s="758"/>
      <c r="T238" s="757" t="s">
        <v>1754</v>
      </c>
      <c r="U238" s="758"/>
      <c r="W238" s="757" t="s">
        <v>1755</v>
      </c>
      <c r="X238" s="758"/>
      <c r="Y238" s="344"/>
      <c r="Z238" s="759" t="s">
        <v>1500</v>
      </c>
      <c r="AA238" s="760"/>
    </row>
    <row r="239" spans="2:27" ht="17.25" customHeight="1">
      <c r="B239" s="43">
        <v>9781907330728</v>
      </c>
      <c r="C239" s="67" t="s">
        <v>972</v>
      </c>
      <c r="D239" s="44" t="s">
        <v>1760</v>
      </c>
      <c r="E239" s="45" t="s">
        <v>25</v>
      </c>
      <c r="F239" s="59" t="s">
        <v>703</v>
      </c>
      <c r="G239" s="296">
        <v>907330</v>
      </c>
      <c r="H239" s="464"/>
      <c r="I239" s="297">
        <v>8.5</v>
      </c>
      <c r="J239" s="216"/>
      <c r="K239" s="195">
        <f t="shared" ref="K239:K275" si="84">I239-(I239*J239)</f>
        <v>8.5</v>
      </c>
      <c r="L239" s="226">
        <f t="shared" ref="L239:L275" si="85">K239*H239</f>
        <v>0</v>
      </c>
      <c r="M239" s="218">
        <v>0</v>
      </c>
      <c r="N239" s="251">
        <f t="shared" ref="N239:N275" si="86">L239+(L239*M239)</f>
        <v>0</v>
      </c>
      <c r="O239" s="295"/>
      <c r="Q239" s="653"/>
      <c r="R239" s="667">
        <f t="shared" ref="R239:R278" si="87">IF(Q239="YES",$H239,0)</f>
        <v>0</v>
      </c>
      <c r="T239" s="653"/>
      <c r="U239" s="667">
        <f t="shared" ref="U239:U278" si="88">IF(T239="YES",$H239,0)</f>
        <v>0</v>
      </c>
      <c r="W239" s="653"/>
      <c r="X239" s="667">
        <f t="shared" ref="X239:X278" si="89">IF(W239="YES",$H239,0)</f>
        <v>0</v>
      </c>
      <c r="Y239" s="329"/>
      <c r="Z239" s="653"/>
      <c r="AA239" s="667">
        <f t="shared" ref="AA239:AA278" si="90">IF(Z239="YES",$H239,0)</f>
        <v>0</v>
      </c>
    </row>
    <row r="240" spans="2:27" ht="17.25" customHeight="1">
      <c r="B240" s="43"/>
      <c r="C240" s="67" t="s">
        <v>2203</v>
      </c>
      <c r="D240" s="44" t="s">
        <v>1760</v>
      </c>
      <c r="E240" s="45" t="s">
        <v>25</v>
      </c>
      <c r="F240" s="59" t="s">
        <v>2189</v>
      </c>
      <c r="G240" s="296" t="s">
        <v>2204</v>
      </c>
      <c r="H240" s="464"/>
      <c r="I240" s="297">
        <v>90</v>
      </c>
      <c r="J240" s="216"/>
      <c r="K240" s="195">
        <f t="shared" ref="K240:K241" si="91">I240-(I240*J240)</f>
        <v>90</v>
      </c>
      <c r="L240" s="226">
        <f t="shared" ref="L240:L241" si="92">K240*H240</f>
        <v>0</v>
      </c>
      <c r="M240" s="218">
        <v>0</v>
      </c>
      <c r="N240" s="251">
        <f t="shared" ref="N240:N241" si="93">L240+(L240*M240)</f>
        <v>0</v>
      </c>
      <c r="O240" s="295"/>
      <c r="Q240" s="653"/>
      <c r="R240" s="667">
        <f t="shared" si="87"/>
        <v>0</v>
      </c>
      <c r="T240" s="653"/>
      <c r="U240" s="667">
        <f t="shared" si="88"/>
        <v>0</v>
      </c>
      <c r="W240" s="653"/>
      <c r="X240" s="667">
        <f t="shared" si="89"/>
        <v>0</v>
      </c>
      <c r="Y240" s="329"/>
      <c r="Z240" s="653"/>
      <c r="AA240" s="667">
        <f t="shared" si="90"/>
        <v>0</v>
      </c>
    </row>
    <row r="241" spans="2:27" ht="17.25" customHeight="1">
      <c r="B241" s="43"/>
      <c r="C241" s="67" t="s">
        <v>2205</v>
      </c>
      <c r="D241" s="44" t="s">
        <v>1760</v>
      </c>
      <c r="E241" s="45" t="s">
        <v>25</v>
      </c>
      <c r="F241" s="59" t="s">
        <v>2189</v>
      </c>
      <c r="G241" s="296" t="s">
        <v>2206</v>
      </c>
      <c r="H241" s="464"/>
      <c r="I241" s="297">
        <v>90</v>
      </c>
      <c r="J241" s="216"/>
      <c r="K241" s="195">
        <f t="shared" si="91"/>
        <v>90</v>
      </c>
      <c r="L241" s="226">
        <f t="shared" si="92"/>
        <v>0</v>
      </c>
      <c r="M241" s="218">
        <v>0</v>
      </c>
      <c r="N241" s="251">
        <f t="shared" si="93"/>
        <v>0</v>
      </c>
      <c r="O241" s="295"/>
      <c r="Q241" s="653"/>
      <c r="R241" s="667">
        <f t="shared" si="87"/>
        <v>0</v>
      </c>
      <c r="T241" s="653"/>
      <c r="U241" s="667">
        <f t="shared" si="88"/>
        <v>0</v>
      </c>
      <c r="W241" s="653"/>
      <c r="X241" s="667">
        <f t="shared" si="89"/>
        <v>0</v>
      </c>
      <c r="Y241" s="329"/>
      <c r="Z241" s="653"/>
      <c r="AA241" s="667">
        <f t="shared" si="90"/>
        <v>0</v>
      </c>
    </row>
    <row r="242" spans="2:27" ht="17.25" customHeight="1">
      <c r="B242" s="43"/>
      <c r="C242" s="67" t="s">
        <v>2616</v>
      </c>
      <c r="D242" s="44" t="s">
        <v>1760</v>
      </c>
      <c r="E242" s="45" t="s">
        <v>1583</v>
      </c>
      <c r="F242" s="59" t="s">
        <v>2189</v>
      </c>
      <c r="G242" s="296"/>
      <c r="H242" s="464"/>
      <c r="I242" s="297">
        <v>9.5</v>
      </c>
      <c r="J242" s="216"/>
      <c r="K242" s="195">
        <f t="shared" ref="K242" si="94">I242-(I242*J242)</f>
        <v>9.5</v>
      </c>
      <c r="L242" s="226">
        <f t="shared" ref="L242" si="95">K242*H242</f>
        <v>0</v>
      </c>
      <c r="M242" s="218">
        <v>0</v>
      </c>
      <c r="N242" s="251">
        <f t="shared" ref="N242" si="96">L242+(L242*M242)</f>
        <v>0</v>
      </c>
      <c r="O242" s="295"/>
      <c r="Q242" s="653"/>
      <c r="R242" s="667">
        <f t="shared" si="87"/>
        <v>0</v>
      </c>
      <c r="T242" s="653"/>
      <c r="U242" s="667">
        <f t="shared" si="88"/>
        <v>0</v>
      </c>
      <c r="W242" s="653"/>
      <c r="X242" s="667">
        <f t="shared" si="89"/>
        <v>0</v>
      </c>
      <c r="Y242" s="329"/>
      <c r="Z242" s="653"/>
      <c r="AA242" s="667">
        <f t="shared" si="90"/>
        <v>0</v>
      </c>
    </row>
    <row r="243" spans="2:27" ht="17.25" customHeight="1">
      <c r="B243" s="71">
        <v>9781859719264</v>
      </c>
      <c r="C243" s="56" t="s">
        <v>274</v>
      </c>
      <c r="D243" s="44" t="s">
        <v>1760</v>
      </c>
      <c r="E243" s="58" t="s">
        <v>25</v>
      </c>
      <c r="F243" s="59" t="s">
        <v>91</v>
      </c>
      <c r="G243" s="60" t="s">
        <v>275</v>
      </c>
      <c r="H243" s="464"/>
      <c r="I243" s="276">
        <v>15</v>
      </c>
      <c r="J243" s="216"/>
      <c r="K243" s="195">
        <f t="shared" si="84"/>
        <v>15</v>
      </c>
      <c r="L243" s="226">
        <f t="shared" si="85"/>
        <v>0</v>
      </c>
      <c r="M243" s="218">
        <v>0</v>
      </c>
      <c r="N243" s="251">
        <f t="shared" si="86"/>
        <v>0</v>
      </c>
      <c r="O243" s="295"/>
      <c r="Q243" s="653"/>
      <c r="R243" s="667">
        <f t="shared" si="87"/>
        <v>0</v>
      </c>
      <c r="T243" s="653"/>
      <c r="U243" s="667">
        <f t="shared" si="88"/>
        <v>0</v>
      </c>
      <c r="W243" s="653"/>
      <c r="X243" s="667">
        <f t="shared" si="89"/>
        <v>0</v>
      </c>
      <c r="Y243" s="329"/>
      <c r="Z243" s="653"/>
      <c r="AA243" s="667">
        <f t="shared" si="90"/>
        <v>0</v>
      </c>
    </row>
    <row r="244" spans="2:27" ht="17.25" customHeight="1">
      <c r="B244" s="71">
        <v>9781859716706</v>
      </c>
      <c r="C244" s="56" t="s">
        <v>276</v>
      </c>
      <c r="D244" s="44" t="s">
        <v>1760</v>
      </c>
      <c r="E244" s="58" t="s">
        <v>25</v>
      </c>
      <c r="F244" s="59" t="s">
        <v>91</v>
      </c>
      <c r="G244" s="60" t="s">
        <v>277</v>
      </c>
      <c r="H244" s="464"/>
      <c r="I244" s="276">
        <v>16.5</v>
      </c>
      <c r="J244" s="216"/>
      <c r="K244" s="195">
        <f t="shared" si="84"/>
        <v>16.5</v>
      </c>
      <c r="L244" s="226">
        <f t="shared" si="85"/>
        <v>0</v>
      </c>
      <c r="M244" s="218">
        <v>0</v>
      </c>
      <c r="N244" s="251">
        <f t="shared" si="86"/>
        <v>0</v>
      </c>
      <c r="O244" s="295"/>
      <c r="Q244" s="653"/>
      <c r="R244" s="667">
        <f t="shared" si="87"/>
        <v>0</v>
      </c>
      <c r="T244" s="653"/>
      <c r="U244" s="667">
        <f t="shared" si="88"/>
        <v>0</v>
      </c>
      <c r="W244" s="653"/>
      <c r="X244" s="667">
        <f t="shared" si="89"/>
        <v>0</v>
      </c>
      <c r="Y244" s="329"/>
      <c r="Z244" s="653"/>
      <c r="AA244" s="667">
        <f t="shared" si="90"/>
        <v>0</v>
      </c>
    </row>
    <row r="245" spans="2:27" ht="17.25" customHeight="1">
      <c r="B245" s="377">
        <v>9781857915655</v>
      </c>
      <c r="C245" s="56" t="s">
        <v>278</v>
      </c>
      <c r="D245" s="44" t="s">
        <v>1760</v>
      </c>
      <c r="E245" s="58" t="s">
        <v>25</v>
      </c>
      <c r="F245" s="59" t="s">
        <v>91</v>
      </c>
      <c r="G245" s="60" t="s">
        <v>279</v>
      </c>
      <c r="H245" s="464"/>
      <c r="I245" s="276">
        <v>16.8</v>
      </c>
      <c r="J245" s="216"/>
      <c r="K245" s="195">
        <f t="shared" si="84"/>
        <v>16.8</v>
      </c>
      <c r="L245" s="226">
        <f t="shared" si="85"/>
        <v>0</v>
      </c>
      <c r="M245" s="218">
        <v>0</v>
      </c>
      <c r="N245" s="251">
        <f t="shared" si="86"/>
        <v>0</v>
      </c>
      <c r="O245" s="295"/>
      <c r="Q245" s="653"/>
      <c r="R245" s="667">
        <f t="shared" si="87"/>
        <v>0</v>
      </c>
      <c r="T245" s="653"/>
      <c r="U245" s="667">
        <f t="shared" si="88"/>
        <v>0</v>
      </c>
      <c r="W245" s="653"/>
      <c r="X245" s="667">
        <f t="shared" si="89"/>
        <v>0</v>
      </c>
      <c r="Y245" s="329"/>
      <c r="Z245" s="653"/>
      <c r="AA245" s="667">
        <f t="shared" si="90"/>
        <v>0</v>
      </c>
    </row>
    <row r="246" spans="2:27" ht="17.25" customHeight="1">
      <c r="B246" s="88">
        <v>9780861676767</v>
      </c>
      <c r="C246" s="90" t="s">
        <v>981</v>
      </c>
      <c r="D246" s="44" t="s">
        <v>1760</v>
      </c>
      <c r="E246" s="91" t="s">
        <v>120</v>
      </c>
      <c r="F246" s="92" t="s">
        <v>54</v>
      </c>
      <c r="G246" s="92" t="s">
        <v>982</v>
      </c>
      <c r="H246" s="464"/>
      <c r="I246" s="273">
        <v>5.5</v>
      </c>
      <c r="J246" s="216"/>
      <c r="K246" s="195">
        <f t="shared" si="84"/>
        <v>5.5</v>
      </c>
      <c r="L246" s="226">
        <f t="shared" si="85"/>
        <v>0</v>
      </c>
      <c r="M246" s="218">
        <v>0</v>
      </c>
      <c r="N246" s="251">
        <f t="shared" si="86"/>
        <v>0</v>
      </c>
      <c r="O246" s="295"/>
      <c r="Q246" s="653"/>
      <c r="R246" s="667">
        <f t="shared" si="87"/>
        <v>0</v>
      </c>
      <c r="T246" s="653"/>
      <c r="U246" s="667">
        <f t="shared" si="88"/>
        <v>0</v>
      </c>
      <c r="W246" s="653"/>
      <c r="X246" s="667">
        <f t="shared" si="89"/>
        <v>0</v>
      </c>
      <c r="Y246" s="329"/>
      <c r="Z246" s="653"/>
      <c r="AA246" s="667">
        <f t="shared" si="90"/>
        <v>0</v>
      </c>
    </row>
    <row r="247" spans="2:27" ht="17.25" customHeight="1">
      <c r="B247" s="88">
        <v>9781802302523</v>
      </c>
      <c r="C247" s="95" t="s">
        <v>2176</v>
      </c>
      <c r="D247" s="44" t="s">
        <v>1760</v>
      </c>
      <c r="E247" s="91" t="s">
        <v>616</v>
      </c>
      <c r="F247" s="92" t="s">
        <v>54</v>
      </c>
      <c r="G247" s="92" t="s">
        <v>2177</v>
      </c>
      <c r="H247" s="464"/>
      <c r="I247" s="273">
        <v>15.95</v>
      </c>
      <c r="J247" s="216"/>
      <c r="K247" s="195">
        <f t="shared" si="84"/>
        <v>15.95</v>
      </c>
      <c r="L247" s="226">
        <f t="shared" si="85"/>
        <v>0</v>
      </c>
      <c r="M247" s="218">
        <v>0</v>
      </c>
      <c r="N247" s="251">
        <f t="shared" si="86"/>
        <v>0</v>
      </c>
      <c r="O247" s="295"/>
      <c r="Q247" s="653"/>
      <c r="R247" s="667">
        <f t="shared" si="87"/>
        <v>0</v>
      </c>
      <c r="T247" s="653"/>
      <c r="U247" s="667">
        <f t="shared" si="88"/>
        <v>0</v>
      </c>
      <c r="W247" s="653"/>
      <c r="X247" s="667">
        <f t="shared" si="89"/>
        <v>0</v>
      </c>
      <c r="Y247" s="329"/>
      <c r="Z247" s="653"/>
      <c r="AA247" s="667">
        <f t="shared" si="90"/>
        <v>0</v>
      </c>
    </row>
    <row r="248" spans="2:27" ht="17.25" customHeight="1">
      <c r="B248" s="88">
        <v>9781802301526</v>
      </c>
      <c r="C248" s="90" t="s">
        <v>983</v>
      </c>
      <c r="D248" s="44" t="s">
        <v>1760</v>
      </c>
      <c r="E248" s="91" t="s">
        <v>616</v>
      </c>
      <c r="F248" s="92" t="s">
        <v>54</v>
      </c>
      <c r="G248" s="92" t="s">
        <v>984</v>
      </c>
      <c r="H248" s="464"/>
      <c r="I248" s="273">
        <v>15.95</v>
      </c>
      <c r="J248" s="216"/>
      <c r="K248" s="195">
        <f t="shared" si="84"/>
        <v>15.95</v>
      </c>
      <c r="L248" s="226">
        <f t="shared" si="85"/>
        <v>0</v>
      </c>
      <c r="M248" s="218">
        <v>0</v>
      </c>
      <c r="N248" s="251">
        <f t="shared" si="86"/>
        <v>0</v>
      </c>
      <c r="O248" s="295"/>
      <c r="Q248" s="653"/>
      <c r="R248" s="667">
        <f t="shared" si="87"/>
        <v>0</v>
      </c>
      <c r="T248" s="653"/>
      <c r="U248" s="667">
        <f t="shared" si="88"/>
        <v>0</v>
      </c>
      <c r="W248" s="653"/>
      <c r="X248" s="667">
        <f t="shared" si="89"/>
        <v>0</v>
      </c>
      <c r="Y248" s="329"/>
      <c r="Z248" s="653"/>
      <c r="AA248" s="667">
        <f t="shared" si="90"/>
        <v>0</v>
      </c>
    </row>
    <row r="249" spans="2:27" ht="17.25" customHeight="1">
      <c r="B249" s="88">
        <v>9781845362256</v>
      </c>
      <c r="C249" s="90" t="s">
        <v>985</v>
      </c>
      <c r="D249" s="44" t="s">
        <v>1760</v>
      </c>
      <c r="E249" s="91" t="s">
        <v>616</v>
      </c>
      <c r="F249" s="92" t="s">
        <v>54</v>
      </c>
      <c r="G249" s="92" t="s">
        <v>986</v>
      </c>
      <c r="H249" s="464"/>
      <c r="I249" s="273">
        <v>19.95</v>
      </c>
      <c r="J249" s="216"/>
      <c r="K249" s="195">
        <f t="shared" si="84"/>
        <v>19.95</v>
      </c>
      <c r="L249" s="226">
        <f t="shared" si="85"/>
        <v>0</v>
      </c>
      <c r="M249" s="218">
        <v>0</v>
      </c>
      <c r="N249" s="251">
        <f t="shared" si="86"/>
        <v>0</v>
      </c>
      <c r="O249" s="295"/>
      <c r="Q249" s="653"/>
      <c r="R249" s="667">
        <f t="shared" si="87"/>
        <v>0</v>
      </c>
      <c r="T249" s="653"/>
      <c r="U249" s="667">
        <f t="shared" si="88"/>
        <v>0</v>
      </c>
      <c r="W249" s="653"/>
      <c r="X249" s="667">
        <f t="shared" si="89"/>
        <v>0</v>
      </c>
      <c r="Y249" s="329"/>
      <c r="Z249" s="653"/>
      <c r="AA249" s="667">
        <f t="shared" si="90"/>
        <v>0</v>
      </c>
    </row>
    <row r="250" spans="2:27" ht="17.25" customHeight="1">
      <c r="B250" s="88">
        <v>9781845362232</v>
      </c>
      <c r="C250" s="90" t="s">
        <v>987</v>
      </c>
      <c r="D250" s="44" t="s">
        <v>1760</v>
      </c>
      <c r="E250" s="91" t="s">
        <v>616</v>
      </c>
      <c r="F250" s="92" t="s">
        <v>54</v>
      </c>
      <c r="G250" s="92" t="s">
        <v>988</v>
      </c>
      <c r="H250" s="464"/>
      <c r="I250" s="273">
        <v>25.95</v>
      </c>
      <c r="J250" s="216"/>
      <c r="K250" s="195">
        <f t="shared" si="84"/>
        <v>25.95</v>
      </c>
      <c r="L250" s="226">
        <f t="shared" si="85"/>
        <v>0</v>
      </c>
      <c r="M250" s="218">
        <v>0</v>
      </c>
      <c r="N250" s="251">
        <f t="shared" si="86"/>
        <v>0</v>
      </c>
      <c r="O250" s="295"/>
      <c r="Q250" s="653"/>
      <c r="R250" s="667">
        <f t="shared" si="87"/>
        <v>0</v>
      </c>
      <c r="T250" s="653"/>
      <c r="U250" s="667">
        <f t="shared" si="88"/>
        <v>0</v>
      </c>
      <c r="W250" s="653"/>
      <c r="X250" s="667">
        <f t="shared" si="89"/>
        <v>0</v>
      </c>
      <c r="Y250" s="329"/>
      <c r="Z250" s="653"/>
      <c r="AA250" s="667">
        <f t="shared" si="90"/>
        <v>0</v>
      </c>
    </row>
    <row r="251" spans="2:27" ht="17.25" customHeight="1">
      <c r="B251" s="88">
        <v>9781802300475</v>
      </c>
      <c r="C251" s="90" t="s">
        <v>989</v>
      </c>
      <c r="D251" s="44" t="s">
        <v>1760</v>
      </c>
      <c r="E251" s="91" t="s">
        <v>616</v>
      </c>
      <c r="F251" s="92" t="s">
        <v>54</v>
      </c>
      <c r="G251" s="92" t="s">
        <v>990</v>
      </c>
      <c r="H251" s="464"/>
      <c r="I251" s="273">
        <v>29.95</v>
      </c>
      <c r="J251" s="216"/>
      <c r="K251" s="195">
        <f t="shared" si="84"/>
        <v>29.95</v>
      </c>
      <c r="L251" s="226">
        <f t="shared" si="85"/>
        <v>0</v>
      </c>
      <c r="M251" s="218">
        <v>0</v>
      </c>
      <c r="N251" s="251">
        <f t="shared" si="86"/>
        <v>0</v>
      </c>
      <c r="O251" s="295"/>
      <c r="Q251" s="653"/>
      <c r="R251" s="667">
        <f t="shared" si="87"/>
        <v>0</v>
      </c>
      <c r="T251" s="653"/>
      <c r="U251" s="667">
        <f t="shared" si="88"/>
        <v>0</v>
      </c>
      <c r="W251" s="653"/>
      <c r="X251" s="667">
        <f t="shared" si="89"/>
        <v>0</v>
      </c>
      <c r="Y251" s="329"/>
      <c r="Z251" s="653"/>
      <c r="AA251" s="667">
        <f t="shared" si="90"/>
        <v>0</v>
      </c>
    </row>
    <row r="252" spans="2:27" ht="17.25" customHeight="1">
      <c r="B252" s="88">
        <v>9781845364977</v>
      </c>
      <c r="C252" s="90" t="s">
        <v>991</v>
      </c>
      <c r="D252" s="44" t="s">
        <v>1760</v>
      </c>
      <c r="E252" s="91" t="s">
        <v>616</v>
      </c>
      <c r="F252" s="92" t="s">
        <v>54</v>
      </c>
      <c r="G252" s="92" t="s">
        <v>992</v>
      </c>
      <c r="H252" s="464"/>
      <c r="I252" s="273">
        <v>29.95</v>
      </c>
      <c r="J252" s="216"/>
      <c r="K252" s="195">
        <f t="shared" si="84"/>
        <v>29.95</v>
      </c>
      <c r="L252" s="226">
        <f t="shared" si="85"/>
        <v>0</v>
      </c>
      <c r="M252" s="218">
        <v>0</v>
      </c>
      <c r="N252" s="251">
        <f t="shared" si="86"/>
        <v>0</v>
      </c>
      <c r="O252" s="295"/>
      <c r="Q252" s="653"/>
      <c r="R252" s="667">
        <f t="shared" si="87"/>
        <v>0</v>
      </c>
      <c r="T252" s="653"/>
      <c r="U252" s="667">
        <f t="shared" si="88"/>
        <v>0</v>
      </c>
      <c r="W252" s="653"/>
      <c r="X252" s="667">
        <f t="shared" si="89"/>
        <v>0</v>
      </c>
      <c r="Y252" s="329"/>
      <c r="Z252" s="653"/>
      <c r="AA252" s="667">
        <f t="shared" si="90"/>
        <v>0</v>
      </c>
    </row>
    <row r="253" spans="2:27" ht="17.25" customHeight="1">
      <c r="B253" s="88">
        <v>9781802300307</v>
      </c>
      <c r="C253" s="90" t="s">
        <v>993</v>
      </c>
      <c r="D253" s="44" t="s">
        <v>1760</v>
      </c>
      <c r="E253" s="91" t="s">
        <v>616</v>
      </c>
      <c r="F253" s="92" t="s">
        <v>54</v>
      </c>
      <c r="G253" s="92" t="s">
        <v>994</v>
      </c>
      <c r="H253" s="464"/>
      <c r="I253" s="273">
        <v>29.95</v>
      </c>
      <c r="J253" s="216"/>
      <c r="K253" s="195">
        <f t="shared" si="84"/>
        <v>29.95</v>
      </c>
      <c r="L253" s="226">
        <f t="shared" si="85"/>
        <v>0</v>
      </c>
      <c r="M253" s="218">
        <v>0</v>
      </c>
      <c r="N253" s="251">
        <f t="shared" si="86"/>
        <v>0</v>
      </c>
      <c r="O253" s="295"/>
      <c r="Q253" s="653"/>
      <c r="R253" s="667">
        <f t="shared" si="87"/>
        <v>0</v>
      </c>
      <c r="T253" s="653"/>
      <c r="U253" s="667">
        <f t="shared" si="88"/>
        <v>0</v>
      </c>
      <c r="W253" s="653"/>
      <c r="X253" s="667">
        <f t="shared" si="89"/>
        <v>0</v>
      </c>
      <c r="Y253" s="329"/>
      <c r="Z253" s="653"/>
      <c r="AA253" s="667">
        <f t="shared" si="90"/>
        <v>0</v>
      </c>
    </row>
    <row r="254" spans="2:27" ht="17.25" customHeight="1">
      <c r="B254" s="88">
        <v>9781845367084</v>
      </c>
      <c r="C254" s="90" t="s">
        <v>995</v>
      </c>
      <c r="D254" s="44" t="s">
        <v>1760</v>
      </c>
      <c r="E254" s="91" t="s">
        <v>616</v>
      </c>
      <c r="F254" s="92" t="s">
        <v>54</v>
      </c>
      <c r="G254" s="92" t="s">
        <v>996</v>
      </c>
      <c r="H254" s="464"/>
      <c r="I254" s="273">
        <v>27.95</v>
      </c>
      <c r="J254" s="216"/>
      <c r="K254" s="195">
        <f t="shared" si="84"/>
        <v>27.95</v>
      </c>
      <c r="L254" s="226">
        <f t="shared" si="85"/>
        <v>0</v>
      </c>
      <c r="M254" s="218">
        <v>0</v>
      </c>
      <c r="N254" s="251">
        <f t="shared" si="86"/>
        <v>0</v>
      </c>
      <c r="O254" s="295"/>
      <c r="Q254" s="653"/>
      <c r="R254" s="667">
        <f t="shared" si="87"/>
        <v>0</v>
      </c>
      <c r="T254" s="653"/>
      <c r="U254" s="667">
        <f t="shared" si="88"/>
        <v>0</v>
      </c>
      <c r="W254" s="653"/>
      <c r="X254" s="667">
        <f t="shared" si="89"/>
        <v>0</v>
      </c>
      <c r="Y254" s="329"/>
      <c r="Z254" s="653"/>
      <c r="AA254" s="667">
        <f t="shared" si="90"/>
        <v>0</v>
      </c>
    </row>
    <row r="255" spans="2:27" ht="17.25" customHeight="1">
      <c r="B255" s="88">
        <v>9781845369170</v>
      </c>
      <c r="C255" s="90" t="s">
        <v>997</v>
      </c>
      <c r="D255" s="44" t="s">
        <v>1760</v>
      </c>
      <c r="E255" s="91" t="s">
        <v>120</v>
      </c>
      <c r="F255" s="92" t="s">
        <v>54</v>
      </c>
      <c r="G255" s="92" t="s">
        <v>998</v>
      </c>
      <c r="H255" s="464"/>
      <c r="I255" s="273">
        <v>9.9499999999999993</v>
      </c>
      <c r="J255" s="216"/>
      <c r="K255" s="195">
        <v>27.95</v>
      </c>
      <c r="L255" s="226">
        <f t="shared" si="85"/>
        <v>0</v>
      </c>
      <c r="M255" s="218">
        <v>0</v>
      </c>
      <c r="N255" s="251">
        <f t="shared" si="86"/>
        <v>0</v>
      </c>
      <c r="O255" s="295"/>
      <c r="Q255" s="653"/>
      <c r="R255" s="667">
        <f t="shared" si="87"/>
        <v>0</v>
      </c>
      <c r="T255" s="653"/>
      <c r="U255" s="667">
        <f t="shared" si="88"/>
        <v>0</v>
      </c>
      <c r="W255" s="653"/>
      <c r="X255" s="667">
        <f t="shared" si="89"/>
        <v>0</v>
      </c>
      <c r="Y255" s="329"/>
      <c r="Z255" s="653"/>
      <c r="AA255" s="667">
        <f t="shared" si="90"/>
        <v>0</v>
      </c>
    </row>
    <row r="256" spans="2:27" ht="17.25" customHeight="1">
      <c r="B256" s="71">
        <v>9781915595973</v>
      </c>
      <c r="C256" s="56" t="s">
        <v>973</v>
      </c>
      <c r="D256" s="44" t="s">
        <v>1760</v>
      </c>
      <c r="E256" s="58" t="s">
        <v>17</v>
      </c>
      <c r="F256" s="59" t="s">
        <v>26</v>
      </c>
      <c r="G256" s="60" t="s">
        <v>974</v>
      </c>
      <c r="H256" s="464"/>
      <c r="I256" s="276">
        <v>38.950000000000003</v>
      </c>
      <c r="J256" s="216"/>
      <c r="K256" s="195">
        <f>I256-(I256*J256)</f>
        <v>38.950000000000003</v>
      </c>
      <c r="L256" s="226">
        <f t="shared" si="85"/>
        <v>0</v>
      </c>
      <c r="M256" s="218">
        <v>0</v>
      </c>
      <c r="N256" s="251">
        <f t="shared" si="86"/>
        <v>0</v>
      </c>
      <c r="O256" s="295"/>
      <c r="Q256" s="653"/>
      <c r="R256" s="667">
        <f t="shared" si="87"/>
        <v>0</v>
      </c>
      <c r="T256" s="653"/>
      <c r="U256" s="667">
        <f t="shared" si="88"/>
        <v>0</v>
      </c>
      <c r="W256" s="653"/>
      <c r="X256" s="667">
        <f t="shared" si="89"/>
        <v>0</v>
      </c>
      <c r="Y256" s="329"/>
      <c r="Z256" s="653"/>
      <c r="AA256" s="667">
        <f t="shared" si="90"/>
        <v>0</v>
      </c>
    </row>
    <row r="257" spans="2:27" ht="17.25" customHeight="1">
      <c r="B257" s="71">
        <v>9781916832121</v>
      </c>
      <c r="C257" s="56" t="s">
        <v>2061</v>
      </c>
      <c r="D257" s="44" t="s">
        <v>1760</v>
      </c>
      <c r="E257" s="58" t="s">
        <v>17</v>
      </c>
      <c r="F257" s="59" t="s">
        <v>26</v>
      </c>
      <c r="G257" s="60" t="s">
        <v>975</v>
      </c>
      <c r="H257" s="464"/>
      <c r="I257" s="276">
        <v>33.950000000000003</v>
      </c>
      <c r="J257" s="216"/>
      <c r="K257" s="195">
        <f>I257-(I257*J257)</f>
        <v>33.950000000000003</v>
      </c>
      <c r="L257" s="226">
        <f t="shared" si="85"/>
        <v>0</v>
      </c>
      <c r="M257" s="218">
        <v>0</v>
      </c>
      <c r="N257" s="251">
        <f t="shared" si="86"/>
        <v>0</v>
      </c>
      <c r="O257" s="295"/>
      <c r="Q257" s="653"/>
      <c r="R257" s="667">
        <f t="shared" si="87"/>
        <v>0</v>
      </c>
      <c r="T257" s="653"/>
      <c r="U257" s="667">
        <f t="shared" si="88"/>
        <v>0</v>
      </c>
      <c r="W257" s="653"/>
      <c r="X257" s="667">
        <f t="shared" si="89"/>
        <v>0</v>
      </c>
      <c r="Y257" s="329"/>
      <c r="Z257" s="653"/>
      <c r="AA257" s="667">
        <f t="shared" si="90"/>
        <v>0</v>
      </c>
    </row>
    <row r="258" spans="2:27" ht="17.25" customHeight="1">
      <c r="B258" s="71">
        <v>9781917848053</v>
      </c>
      <c r="C258" s="56" t="s">
        <v>2062</v>
      </c>
      <c r="D258" s="44" t="s">
        <v>1760</v>
      </c>
      <c r="E258" s="58" t="s">
        <v>17</v>
      </c>
      <c r="F258" s="59" t="s">
        <v>26</v>
      </c>
      <c r="G258" s="60" t="s">
        <v>2063</v>
      </c>
      <c r="H258" s="464"/>
      <c r="I258" s="276">
        <v>38.950000000000003</v>
      </c>
      <c r="J258" s="216"/>
      <c r="K258" s="195">
        <f t="shared" si="84"/>
        <v>38.950000000000003</v>
      </c>
      <c r="L258" s="226">
        <f t="shared" si="85"/>
        <v>0</v>
      </c>
      <c r="M258" s="218">
        <v>0</v>
      </c>
      <c r="N258" s="251">
        <f t="shared" si="86"/>
        <v>0</v>
      </c>
      <c r="O258" s="295"/>
      <c r="Q258" s="653"/>
      <c r="R258" s="667">
        <f t="shared" si="87"/>
        <v>0</v>
      </c>
      <c r="T258" s="653"/>
      <c r="U258" s="667">
        <f t="shared" si="88"/>
        <v>0</v>
      </c>
      <c r="W258" s="653"/>
      <c r="X258" s="667">
        <f t="shared" si="89"/>
        <v>0</v>
      </c>
      <c r="Y258" s="329"/>
      <c r="Z258" s="653"/>
      <c r="AA258" s="667">
        <f t="shared" si="90"/>
        <v>0</v>
      </c>
    </row>
    <row r="259" spans="2:27" ht="17.25" customHeight="1">
      <c r="B259" s="71">
        <v>9781917848664</v>
      </c>
      <c r="C259" s="56" t="s">
        <v>976</v>
      </c>
      <c r="D259" s="44" t="s">
        <v>1760</v>
      </c>
      <c r="E259" s="58" t="s">
        <v>120</v>
      </c>
      <c r="F259" s="59" t="s">
        <v>26</v>
      </c>
      <c r="G259" s="60" t="s">
        <v>977</v>
      </c>
      <c r="H259" s="464"/>
      <c r="I259" s="276">
        <v>5.5</v>
      </c>
      <c r="J259" s="216"/>
      <c r="K259" s="195">
        <f t="shared" si="84"/>
        <v>5.5</v>
      </c>
      <c r="L259" s="226">
        <f t="shared" si="85"/>
        <v>0</v>
      </c>
      <c r="M259" s="218">
        <v>0</v>
      </c>
      <c r="N259" s="251">
        <f t="shared" si="86"/>
        <v>0</v>
      </c>
      <c r="O259" s="295"/>
      <c r="Q259" s="653"/>
      <c r="R259" s="667">
        <f t="shared" si="87"/>
        <v>0</v>
      </c>
      <c r="T259" s="653"/>
      <c r="U259" s="667">
        <f t="shared" si="88"/>
        <v>0</v>
      </c>
      <c r="W259" s="653"/>
      <c r="X259" s="667">
        <f t="shared" si="89"/>
        <v>0</v>
      </c>
      <c r="Y259" s="329"/>
      <c r="Z259" s="653"/>
      <c r="AA259" s="667">
        <f t="shared" si="90"/>
        <v>0</v>
      </c>
    </row>
    <row r="260" spans="2:27" ht="17.25" customHeight="1">
      <c r="B260" s="86">
        <v>9781841315683</v>
      </c>
      <c r="C260" s="65" t="s">
        <v>2440</v>
      </c>
      <c r="D260" s="44" t="s">
        <v>1760</v>
      </c>
      <c r="E260" s="91" t="s">
        <v>120</v>
      </c>
      <c r="F260" s="78" t="s">
        <v>29</v>
      </c>
      <c r="G260" s="62" t="s">
        <v>1002</v>
      </c>
      <c r="H260" s="464"/>
      <c r="I260" s="229">
        <v>29</v>
      </c>
      <c r="J260" s="216"/>
      <c r="K260" s="195">
        <f t="shared" si="84"/>
        <v>29</v>
      </c>
      <c r="L260" s="226">
        <f t="shared" si="85"/>
        <v>0</v>
      </c>
      <c r="M260" s="218">
        <v>0</v>
      </c>
      <c r="N260" s="251">
        <f t="shared" si="86"/>
        <v>0</v>
      </c>
      <c r="O260" s="295"/>
      <c r="Q260" s="653"/>
      <c r="R260" s="667">
        <f t="shared" si="87"/>
        <v>0</v>
      </c>
      <c r="T260" s="653"/>
      <c r="U260" s="667">
        <f t="shared" si="88"/>
        <v>0</v>
      </c>
      <c r="W260" s="653"/>
      <c r="X260" s="667">
        <f t="shared" si="89"/>
        <v>0</v>
      </c>
      <c r="Y260" s="329"/>
      <c r="Z260" s="653"/>
      <c r="AA260" s="667">
        <f t="shared" si="90"/>
        <v>0</v>
      </c>
    </row>
    <row r="261" spans="2:27" ht="17.25" customHeight="1">
      <c r="B261" s="86">
        <v>9781841316444</v>
      </c>
      <c r="C261" s="65" t="s">
        <v>2441</v>
      </c>
      <c r="D261" s="44" t="s">
        <v>1760</v>
      </c>
      <c r="E261" s="91" t="s">
        <v>120</v>
      </c>
      <c r="F261" s="78" t="s">
        <v>29</v>
      </c>
      <c r="G261" s="62" t="s">
        <v>1006</v>
      </c>
      <c r="H261" s="464"/>
      <c r="I261" s="229">
        <v>29</v>
      </c>
      <c r="J261" s="216"/>
      <c r="K261" s="195">
        <f t="shared" si="84"/>
        <v>29</v>
      </c>
      <c r="L261" s="226">
        <f t="shared" si="85"/>
        <v>0</v>
      </c>
      <c r="M261" s="218">
        <v>0</v>
      </c>
      <c r="N261" s="251">
        <f t="shared" si="86"/>
        <v>0</v>
      </c>
      <c r="O261" s="295"/>
      <c r="Q261" s="653"/>
      <c r="R261" s="667">
        <f t="shared" si="87"/>
        <v>0</v>
      </c>
      <c r="T261" s="653"/>
      <c r="U261" s="667">
        <f t="shared" si="88"/>
        <v>0</v>
      </c>
      <c r="W261" s="653"/>
      <c r="X261" s="667">
        <f t="shared" si="89"/>
        <v>0</v>
      </c>
      <c r="Y261" s="329"/>
      <c r="Z261" s="653"/>
      <c r="AA261" s="667">
        <f t="shared" si="90"/>
        <v>0</v>
      </c>
    </row>
    <row r="262" spans="2:27" ht="17.25" customHeight="1">
      <c r="B262" s="86">
        <v>9781841316451</v>
      </c>
      <c r="C262" s="65" t="s">
        <v>2442</v>
      </c>
      <c r="D262" s="44" t="s">
        <v>1760</v>
      </c>
      <c r="E262" s="91" t="s">
        <v>120</v>
      </c>
      <c r="F262" s="78" t="s">
        <v>29</v>
      </c>
      <c r="G262" s="62" t="s">
        <v>1003</v>
      </c>
      <c r="H262" s="464"/>
      <c r="I262" s="229">
        <v>29</v>
      </c>
      <c r="J262" s="216"/>
      <c r="K262" s="195">
        <f t="shared" si="84"/>
        <v>29</v>
      </c>
      <c r="L262" s="226">
        <f t="shared" si="85"/>
        <v>0</v>
      </c>
      <c r="M262" s="218">
        <v>0</v>
      </c>
      <c r="N262" s="251">
        <f t="shared" si="86"/>
        <v>0</v>
      </c>
      <c r="O262" s="295"/>
      <c r="Q262" s="653"/>
      <c r="R262" s="667">
        <f t="shared" si="87"/>
        <v>0</v>
      </c>
      <c r="T262" s="653"/>
      <c r="U262" s="667">
        <f t="shared" si="88"/>
        <v>0</v>
      </c>
      <c r="W262" s="653"/>
      <c r="X262" s="667">
        <f t="shared" si="89"/>
        <v>0</v>
      </c>
      <c r="Y262" s="329"/>
      <c r="Z262" s="653"/>
      <c r="AA262" s="667">
        <f t="shared" si="90"/>
        <v>0</v>
      </c>
    </row>
    <row r="263" spans="2:27" ht="17.25" customHeight="1">
      <c r="B263" s="86">
        <v>9781841315386</v>
      </c>
      <c r="C263" s="65" t="s">
        <v>2443</v>
      </c>
      <c r="D263" s="44" t="s">
        <v>1760</v>
      </c>
      <c r="E263" s="91" t="s">
        <v>120</v>
      </c>
      <c r="F263" s="78" t="s">
        <v>29</v>
      </c>
      <c r="G263" s="62" t="s">
        <v>1007</v>
      </c>
      <c r="H263" s="464"/>
      <c r="I263" s="229">
        <v>29</v>
      </c>
      <c r="J263" s="216"/>
      <c r="K263" s="195">
        <f t="shared" si="84"/>
        <v>29</v>
      </c>
      <c r="L263" s="226">
        <f t="shared" si="85"/>
        <v>0</v>
      </c>
      <c r="M263" s="218">
        <v>0</v>
      </c>
      <c r="N263" s="251">
        <f t="shared" si="86"/>
        <v>0</v>
      </c>
      <c r="O263" s="295"/>
      <c r="Q263" s="653"/>
      <c r="R263" s="667">
        <f t="shared" si="87"/>
        <v>0</v>
      </c>
      <c r="T263" s="653"/>
      <c r="U263" s="667">
        <f t="shared" si="88"/>
        <v>0</v>
      </c>
      <c r="W263" s="653"/>
      <c r="X263" s="667">
        <f t="shared" si="89"/>
        <v>0</v>
      </c>
      <c r="Y263" s="329"/>
      <c r="Z263" s="653"/>
      <c r="AA263" s="667">
        <f t="shared" si="90"/>
        <v>0</v>
      </c>
    </row>
    <row r="264" spans="2:27" ht="17.25" customHeight="1">
      <c r="B264" s="86">
        <v>9781841316468</v>
      </c>
      <c r="C264" s="65" t="s">
        <v>2444</v>
      </c>
      <c r="D264" s="44" t="s">
        <v>1760</v>
      </c>
      <c r="E264" s="91" t="s">
        <v>120</v>
      </c>
      <c r="F264" s="78" t="s">
        <v>29</v>
      </c>
      <c r="G264" s="62" t="s">
        <v>1008</v>
      </c>
      <c r="H264" s="464"/>
      <c r="I264" s="229">
        <v>29</v>
      </c>
      <c r="J264" s="216"/>
      <c r="K264" s="195">
        <f t="shared" si="84"/>
        <v>29</v>
      </c>
      <c r="L264" s="226">
        <f t="shared" si="85"/>
        <v>0</v>
      </c>
      <c r="M264" s="218">
        <v>0</v>
      </c>
      <c r="N264" s="251">
        <f t="shared" si="86"/>
        <v>0</v>
      </c>
      <c r="O264" s="295"/>
      <c r="Q264" s="653"/>
      <c r="R264" s="667">
        <f t="shared" si="87"/>
        <v>0</v>
      </c>
      <c r="T264" s="653"/>
      <c r="U264" s="667">
        <f t="shared" si="88"/>
        <v>0</v>
      </c>
      <c r="W264" s="653"/>
      <c r="X264" s="667">
        <f t="shared" si="89"/>
        <v>0</v>
      </c>
      <c r="Y264" s="329"/>
      <c r="Z264" s="653"/>
      <c r="AA264" s="667">
        <f t="shared" si="90"/>
        <v>0</v>
      </c>
    </row>
    <row r="265" spans="2:27" ht="17.25" customHeight="1">
      <c r="B265" s="86">
        <v>9781847415837</v>
      </c>
      <c r="C265" s="65" t="s">
        <v>2445</v>
      </c>
      <c r="D265" s="44" t="s">
        <v>1760</v>
      </c>
      <c r="E265" s="91" t="s">
        <v>120</v>
      </c>
      <c r="F265" s="78" t="s">
        <v>29</v>
      </c>
      <c r="G265" s="62" t="s">
        <v>1009</v>
      </c>
      <c r="H265" s="464"/>
      <c r="I265" s="229">
        <v>18.5</v>
      </c>
      <c r="J265" s="216"/>
      <c r="K265" s="195">
        <f t="shared" si="84"/>
        <v>18.5</v>
      </c>
      <c r="L265" s="226">
        <f t="shared" si="85"/>
        <v>0</v>
      </c>
      <c r="M265" s="218">
        <v>0</v>
      </c>
      <c r="N265" s="251">
        <f t="shared" si="86"/>
        <v>0</v>
      </c>
      <c r="O265" s="295"/>
      <c r="Q265" s="653"/>
      <c r="R265" s="667">
        <f t="shared" si="87"/>
        <v>0</v>
      </c>
      <c r="T265" s="653"/>
      <c r="U265" s="667">
        <f t="shared" si="88"/>
        <v>0</v>
      </c>
      <c r="W265" s="653"/>
      <c r="X265" s="667">
        <f t="shared" si="89"/>
        <v>0</v>
      </c>
      <c r="Y265" s="329"/>
      <c r="Z265" s="653"/>
      <c r="AA265" s="667">
        <f t="shared" si="90"/>
        <v>0</v>
      </c>
    </row>
    <row r="266" spans="2:27" ht="17.25" customHeight="1">
      <c r="B266" s="86">
        <v>9781847411860</v>
      </c>
      <c r="C266" s="65" t="s">
        <v>2446</v>
      </c>
      <c r="D266" s="44" t="s">
        <v>1760</v>
      </c>
      <c r="E266" s="91" t="s">
        <v>120</v>
      </c>
      <c r="F266" s="78" t="s">
        <v>29</v>
      </c>
      <c r="G266" s="62" t="s">
        <v>1004</v>
      </c>
      <c r="H266" s="464"/>
      <c r="I266" s="229">
        <v>29</v>
      </c>
      <c r="J266" s="216"/>
      <c r="K266" s="195">
        <f t="shared" si="84"/>
        <v>29</v>
      </c>
      <c r="L266" s="226">
        <f t="shared" si="85"/>
        <v>0</v>
      </c>
      <c r="M266" s="218">
        <v>0</v>
      </c>
      <c r="N266" s="251">
        <f t="shared" si="86"/>
        <v>0</v>
      </c>
      <c r="O266" s="295"/>
      <c r="Q266" s="653"/>
      <c r="R266" s="667">
        <f t="shared" si="87"/>
        <v>0</v>
      </c>
      <c r="T266" s="653"/>
      <c r="U266" s="667">
        <f t="shared" si="88"/>
        <v>0</v>
      </c>
      <c r="W266" s="653"/>
      <c r="X266" s="667">
        <f t="shared" si="89"/>
        <v>0</v>
      </c>
      <c r="Y266" s="329"/>
      <c r="Z266" s="653"/>
      <c r="AA266" s="667">
        <f t="shared" si="90"/>
        <v>0</v>
      </c>
    </row>
    <row r="267" spans="2:27" ht="17.25" customHeight="1">
      <c r="B267" s="86">
        <v>9781841317083</v>
      </c>
      <c r="C267" s="65" t="s">
        <v>2447</v>
      </c>
      <c r="D267" s="44" t="s">
        <v>1760</v>
      </c>
      <c r="E267" s="91" t="s">
        <v>120</v>
      </c>
      <c r="F267" s="78" t="s">
        <v>29</v>
      </c>
      <c r="G267" s="62" t="s">
        <v>1005</v>
      </c>
      <c r="H267" s="464"/>
      <c r="I267" s="229">
        <v>29</v>
      </c>
      <c r="J267" s="216"/>
      <c r="K267" s="195">
        <f t="shared" si="84"/>
        <v>29</v>
      </c>
      <c r="L267" s="226">
        <f t="shared" si="85"/>
        <v>0</v>
      </c>
      <c r="M267" s="218">
        <v>0</v>
      </c>
      <c r="N267" s="251">
        <f t="shared" si="86"/>
        <v>0</v>
      </c>
      <c r="O267" s="295"/>
      <c r="Q267" s="653"/>
      <c r="R267" s="667">
        <f t="shared" si="87"/>
        <v>0</v>
      </c>
      <c r="T267" s="653"/>
      <c r="U267" s="667">
        <f t="shared" si="88"/>
        <v>0</v>
      </c>
      <c r="W267" s="653"/>
      <c r="X267" s="667">
        <f t="shared" si="89"/>
        <v>0</v>
      </c>
      <c r="Y267" s="329"/>
      <c r="Z267" s="653"/>
      <c r="AA267" s="667">
        <f t="shared" si="90"/>
        <v>0</v>
      </c>
    </row>
    <row r="268" spans="2:27" ht="17.25" customHeight="1">
      <c r="B268" s="117">
        <v>9781804585498</v>
      </c>
      <c r="C268" s="81" t="s">
        <v>2122</v>
      </c>
      <c r="D268" s="44" t="s">
        <v>1760</v>
      </c>
      <c r="E268" s="78" t="s">
        <v>616</v>
      </c>
      <c r="F268" s="79" t="s">
        <v>37</v>
      </c>
      <c r="G268" s="447"/>
      <c r="H268" s="464"/>
      <c r="I268" s="271">
        <v>39.950000000000003</v>
      </c>
      <c r="J268" s="216"/>
      <c r="K268" s="195">
        <f t="shared" si="84"/>
        <v>39.950000000000003</v>
      </c>
      <c r="L268" s="226">
        <f t="shared" si="85"/>
        <v>0</v>
      </c>
      <c r="M268" s="218">
        <v>0</v>
      </c>
      <c r="N268" s="251">
        <f t="shared" si="86"/>
        <v>0</v>
      </c>
      <c r="O268" s="295"/>
      <c r="Q268" s="653"/>
      <c r="R268" s="667">
        <f t="shared" si="87"/>
        <v>0</v>
      </c>
      <c r="T268" s="653"/>
      <c r="U268" s="667">
        <f t="shared" si="88"/>
        <v>0</v>
      </c>
      <c r="W268" s="653"/>
      <c r="X268" s="667">
        <f t="shared" si="89"/>
        <v>0</v>
      </c>
      <c r="Y268" s="329"/>
      <c r="Z268" s="653"/>
      <c r="AA268" s="667">
        <f t="shared" si="90"/>
        <v>0</v>
      </c>
    </row>
    <row r="269" spans="2:27" ht="17.25" customHeight="1">
      <c r="B269" s="117">
        <v>9781804585092</v>
      </c>
      <c r="C269" s="81" t="s">
        <v>2123</v>
      </c>
      <c r="D269" s="44" t="s">
        <v>1760</v>
      </c>
      <c r="E269" s="78" t="s">
        <v>616</v>
      </c>
      <c r="F269" s="79" t="s">
        <v>37</v>
      </c>
      <c r="G269" s="447"/>
      <c r="H269" s="464"/>
      <c r="I269" s="272">
        <v>9.9499999999999993</v>
      </c>
      <c r="J269" s="216"/>
      <c r="K269" s="195">
        <f t="shared" si="84"/>
        <v>9.9499999999999993</v>
      </c>
      <c r="L269" s="226">
        <f t="shared" si="85"/>
        <v>0</v>
      </c>
      <c r="M269" s="218">
        <v>0</v>
      </c>
      <c r="N269" s="251">
        <f t="shared" si="86"/>
        <v>0</v>
      </c>
      <c r="O269" s="295"/>
      <c r="Q269" s="653"/>
      <c r="R269" s="667">
        <f t="shared" si="87"/>
        <v>0</v>
      </c>
      <c r="T269" s="653"/>
      <c r="U269" s="667">
        <f t="shared" si="88"/>
        <v>0</v>
      </c>
      <c r="W269" s="653"/>
      <c r="X269" s="667">
        <f t="shared" si="89"/>
        <v>0</v>
      </c>
      <c r="Y269" s="329"/>
      <c r="Z269" s="653"/>
      <c r="AA269" s="667">
        <f t="shared" si="90"/>
        <v>0</v>
      </c>
    </row>
    <row r="270" spans="2:27" ht="17.25" customHeight="1">
      <c r="B270" s="117">
        <v>9780717188161</v>
      </c>
      <c r="C270" s="81" t="s">
        <v>2124</v>
      </c>
      <c r="D270" s="44" t="s">
        <v>1760</v>
      </c>
      <c r="E270" s="78" t="s">
        <v>616</v>
      </c>
      <c r="F270" s="79" t="s">
        <v>37</v>
      </c>
      <c r="G270" s="447"/>
      <c r="H270" s="464"/>
      <c r="I270" s="272">
        <v>40.950000000000003</v>
      </c>
      <c r="J270" s="216"/>
      <c r="K270" s="195">
        <f t="shared" si="84"/>
        <v>40.950000000000003</v>
      </c>
      <c r="L270" s="226">
        <f t="shared" si="85"/>
        <v>0</v>
      </c>
      <c r="M270" s="218">
        <v>0</v>
      </c>
      <c r="N270" s="251">
        <f t="shared" si="86"/>
        <v>0</v>
      </c>
      <c r="O270" s="295"/>
      <c r="Q270" s="653"/>
      <c r="R270" s="667">
        <f t="shared" si="87"/>
        <v>0</v>
      </c>
      <c r="T270" s="653"/>
      <c r="U270" s="667">
        <f t="shared" si="88"/>
        <v>0</v>
      </c>
      <c r="W270" s="653"/>
      <c r="X270" s="667">
        <f t="shared" si="89"/>
        <v>0</v>
      </c>
      <c r="Y270" s="329"/>
      <c r="Z270" s="653"/>
      <c r="AA270" s="667">
        <f t="shared" si="90"/>
        <v>0</v>
      </c>
    </row>
    <row r="271" spans="2:27" ht="17.25" customHeight="1">
      <c r="B271" s="117">
        <v>9781804581612</v>
      </c>
      <c r="C271" s="81" t="s">
        <v>2125</v>
      </c>
      <c r="D271" s="44" t="s">
        <v>1760</v>
      </c>
      <c r="E271" s="78" t="s">
        <v>616</v>
      </c>
      <c r="F271" s="79" t="s">
        <v>37</v>
      </c>
      <c r="G271" s="447"/>
      <c r="H271" s="464"/>
      <c r="I271" s="272">
        <v>9.9499999999999993</v>
      </c>
      <c r="J271" s="216"/>
      <c r="K271" s="195">
        <f t="shared" si="84"/>
        <v>9.9499999999999993</v>
      </c>
      <c r="L271" s="226">
        <f t="shared" si="85"/>
        <v>0</v>
      </c>
      <c r="M271" s="218">
        <v>0</v>
      </c>
      <c r="N271" s="251">
        <f t="shared" si="86"/>
        <v>0</v>
      </c>
      <c r="O271" s="295"/>
      <c r="Q271" s="653"/>
      <c r="R271" s="667">
        <f t="shared" si="87"/>
        <v>0</v>
      </c>
      <c r="T271" s="653"/>
      <c r="U271" s="667">
        <f t="shared" si="88"/>
        <v>0</v>
      </c>
      <c r="W271" s="653"/>
      <c r="X271" s="667">
        <f t="shared" si="89"/>
        <v>0</v>
      </c>
      <c r="Y271" s="329"/>
      <c r="Z271" s="653"/>
      <c r="AA271" s="667">
        <f t="shared" si="90"/>
        <v>0</v>
      </c>
    </row>
    <row r="272" spans="2:27" ht="17.25" customHeight="1">
      <c r="B272" s="86">
        <v>9780717175680</v>
      </c>
      <c r="C272" s="81" t="s">
        <v>980</v>
      </c>
      <c r="D272" s="44" t="s">
        <v>1760</v>
      </c>
      <c r="E272" s="30" t="s">
        <v>616</v>
      </c>
      <c r="F272" s="79" t="s">
        <v>37</v>
      </c>
      <c r="G272" s="447"/>
      <c r="H272" s="464"/>
      <c r="I272" s="229">
        <v>10.95</v>
      </c>
      <c r="J272" s="216"/>
      <c r="K272" s="195">
        <f t="shared" si="84"/>
        <v>10.95</v>
      </c>
      <c r="L272" s="226">
        <f t="shared" si="85"/>
        <v>0</v>
      </c>
      <c r="M272" s="218">
        <v>0</v>
      </c>
      <c r="N272" s="251">
        <f t="shared" si="86"/>
        <v>0</v>
      </c>
      <c r="O272" s="295"/>
      <c r="Q272" s="653"/>
      <c r="R272" s="667">
        <f t="shared" si="87"/>
        <v>0</v>
      </c>
      <c r="T272" s="653"/>
      <c r="U272" s="667">
        <f t="shared" si="88"/>
        <v>0</v>
      </c>
      <c r="W272" s="653"/>
      <c r="X272" s="667">
        <f t="shared" si="89"/>
        <v>0</v>
      </c>
      <c r="Y272" s="329"/>
      <c r="Z272" s="653"/>
      <c r="AA272" s="667">
        <f t="shared" si="90"/>
        <v>0</v>
      </c>
    </row>
    <row r="273" spans="2:27" ht="17.25" customHeight="1">
      <c r="B273" s="89">
        <v>9781912514861</v>
      </c>
      <c r="C273" s="68" t="s">
        <v>978</v>
      </c>
      <c r="D273" s="44" t="s">
        <v>1760</v>
      </c>
      <c r="E273" s="62" t="s">
        <v>120</v>
      </c>
      <c r="F273" s="79" t="s">
        <v>741</v>
      </c>
      <c r="G273" s="62" t="s">
        <v>979</v>
      </c>
      <c r="H273" s="464"/>
      <c r="I273" s="271">
        <v>14.99</v>
      </c>
      <c r="J273" s="216"/>
      <c r="K273" s="195">
        <f>I273-(I273*J273)</f>
        <v>14.99</v>
      </c>
      <c r="L273" s="226">
        <f>K273*H273</f>
        <v>0</v>
      </c>
      <c r="M273" s="218">
        <v>0</v>
      </c>
      <c r="N273" s="251">
        <f>L273+(L273*M273)</f>
        <v>0</v>
      </c>
      <c r="O273" s="295"/>
      <c r="Q273" s="653"/>
      <c r="R273" s="667">
        <f t="shared" si="87"/>
        <v>0</v>
      </c>
      <c r="T273" s="653"/>
      <c r="U273" s="667">
        <f t="shared" si="88"/>
        <v>0</v>
      </c>
      <c r="W273" s="653"/>
      <c r="X273" s="667">
        <f t="shared" si="89"/>
        <v>0</v>
      </c>
      <c r="Y273" s="329"/>
      <c r="Z273" s="653"/>
      <c r="AA273" s="667">
        <f t="shared" si="90"/>
        <v>0</v>
      </c>
    </row>
    <row r="274" spans="2:27" ht="17.25" customHeight="1">
      <c r="B274" s="71">
        <v>9781857917444</v>
      </c>
      <c r="C274" s="56" t="s">
        <v>280</v>
      </c>
      <c r="D274" s="44" t="s">
        <v>1760</v>
      </c>
      <c r="E274" s="58" t="s">
        <v>25</v>
      </c>
      <c r="F274" s="62" t="s">
        <v>741</v>
      </c>
      <c r="G274" s="60" t="s">
        <v>281</v>
      </c>
      <c r="H274" s="464"/>
      <c r="I274" s="276">
        <v>19.95</v>
      </c>
      <c r="J274" s="216"/>
      <c r="K274" s="195">
        <f t="shared" si="84"/>
        <v>19.95</v>
      </c>
      <c r="L274" s="226">
        <f t="shared" si="85"/>
        <v>0</v>
      </c>
      <c r="M274" s="218">
        <v>0</v>
      </c>
      <c r="N274" s="251">
        <f t="shared" si="86"/>
        <v>0</v>
      </c>
      <c r="O274" s="295"/>
      <c r="Q274" s="653"/>
      <c r="R274" s="667">
        <f t="shared" si="87"/>
        <v>0</v>
      </c>
      <c r="T274" s="653"/>
      <c r="U274" s="667">
        <f t="shared" si="88"/>
        <v>0</v>
      </c>
      <c r="W274" s="653"/>
      <c r="X274" s="667">
        <f t="shared" si="89"/>
        <v>0</v>
      </c>
      <c r="Y274" s="329"/>
      <c r="Z274" s="653"/>
      <c r="AA274" s="667">
        <f t="shared" si="90"/>
        <v>0</v>
      </c>
    </row>
    <row r="275" spans="2:27" s="329" customFormat="1" ht="17.25" customHeight="1">
      <c r="B275" s="86"/>
      <c r="C275" s="131" t="s">
        <v>189</v>
      </c>
      <c r="D275" s="131"/>
      <c r="E275" s="129"/>
      <c r="F275" s="85"/>
      <c r="G275" s="85"/>
      <c r="H275" s="463"/>
      <c r="I275" s="222"/>
      <c r="J275" s="216"/>
      <c r="K275" s="302">
        <f t="shared" si="84"/>
        <v>0</v>
      </c>
      <c r="L275" s="303">
        <f t="shared" si="85"/>
        <v>0</v>
      </c>
      <c r="M275" s="218">
        <v>0</v>
      </c>
      <c r="N275" s="304">
        <f t="shared" si="86"/>
        <v>0</v>
      </c>
      <c r="O275" s="295"/>
      <c r="Q275" s="653"/>
      <c r="R275" s="667">
        <f t="shared" si="87"/>
        <v>0</v>
      </c>
      <c r="S275" s="12"/>
      <c r="T275" s="653"/>
      <c r="U275" s="667">
        <f t="shared" si="88"/>
        <v>0</v>
      </c>
      <c r="V275" s="12"/>
      <c r="W275" s="653"/>
      <c r="X275" s="667">
        <f t="shared" si="89"/>
        <v>0</v>
      </c>
      <c r="Z275" s="653"/>
      <c r="AA275" s="667">
        <f t="shared" si="90"/>
        <v>0</v>
      </c>
    </row>
    <row r="276" spans="2:27" s="329" customFormat="1" ht="17.25" customHeight="1">
      <c r="B276" s="117"/>
      <c r="C276" s="308"/>
      <c r="D276" s="131"/>
      <c r="E276" s="150"/>
      <c r="F276" s="84"/>
      <c r="G276" s="79"/>
      <c r="H276" s="464"/>
      <c r="I276" s="299"/>
      <c r="J276" s="216"/>
      <c r="K276" s="302">
        <f t="shared" ref="K276:K278" si="97">I276-(I276*J276)</f>
        <v>0</v>
      </c>
      <c r="L276" s="303">
        <f t="shared" ref="L276:L278" si="98">K276*H276</f>
        <v>0</v>
      </c>
      <c r="M276" s="219">
        <v>0</v>
      </c>
      <c r="N276" s="304">
        <f t="shared" ref="N276:N278" si="99">L276+(L276*M276)</f>
        <v>0</v>
      </c>
      <c r="O276" s="295"/>
      <c r="Q276" s="653"/>
      <c r="R276" s="667">
        <f t="shared" si="87"/>
        <v>0</v>
      </c>
      <c r="S276" s="12"/>
      <c r="T276" s="653"/>
      <c r="U276" s="667">
        <f t="shared" si="88"/>
        <v>0</v>
      </c>
      <c r="V276" s="12"/>
      <c r="W276" s="653"/>
      <c r="X276" s="667">
        <f t="shared" si="89"/>
        <v>0</v>
      </c>
      <c r="Z276" s="653"/>
      <c r="AA276" s="667">
        <f t="shared" si="90"/>
        <v>0</v>
      </c>
    </row>
    <row r="277" spans="2:27" s="329" customFormat="1" ht="17.25" customHeight="1">
      <c r="B277" s="117"/>
      <c r="C277" s="308"/>
      <c r="D277" s="131"/>
      <c r="E277" s="150"/>
      <c r="F277" s="84"/>
      <c r="G277" s="79"/>
      <c r="H277" s="464"/>
      <c r="I277" s="299"/>
      <c r="J277" s="216"/>
      <c r="K277" s="302">
        <f t="shared" ref="K277" si="100">I277-(I277*J277)</f>
        <v>0</v>
      </c>
      <c r="L277" s="303">
        <f t="shared" ref="L277" si="101">K277*H277</f>
        <v>0</v>
      </c>
      <c r="M277" s="219">
        <v>0</v>
      </c>
      <c r="N277" s="304">
        <f t="shared" ref="N277" si="102">L277+(L277*M277)</f>
        <v>0</v>
      </c>
      <c r="O277" s="295"/>
      <c r="Q277" s="653"/>
      <c r="R277" s="667">
        <f t="shared" si="87"/>
        <v>0</v>
      </c>
      <c r="S277" s="12"/>
      <c r="T277" s="653"/>
      <c r="U277" s="667">
        <f t="shared" si="88"/>
        <v>0</v>
      </c>
      <c r="V277" s="12"/>
      <c r="W277" s="653"/>
      <c r="X277" s="667">
        <f t="shared" si="89"/>
        <v>0</v>
      </c>
      <c r="Z277" s="653"/>
      <c r="AA277" s="667">
        <f t="shared" si="90"/>
        <v>0</v>
      </c>
    </row>
    <row r="278" spans="2:27" s="329" customFormat="1" ht="17.25" customHeight="1">
      <c r="B278" s="117"/>
      <c r="C278" s="308"/>
      <c r="D278" s="131"/>
      <c r="E278" s="150"/>
      <c r="F278" s="84"/>
      <c r="G278" s="79"/>
      <c r="H278" s="464"/>
      <c r="I278" s="299"/>
      <c r="J278" s="216"/>
      <c r="K278" s="302">
        <f t="shared" si="97"/>
        <v>0</v>
      </c>
      <c r="L278" s="303">
        <f t="shared" si="98"/>
        <v>0</v>
      </c>
      <c r="M278" s="219">
        <v>0</v>
      </c>
      <c r="N278" s="304">
        <f t="shared" si="99"/>
        <v>0</v>
      </c>
      <c r="O278" s="295"/>
      <c r="Q278" s="653"/>
      <c r="R278" s="667">
        <f t="shared" si="87"/>
        <v>0</v>
      </c>
      <c r="S278" s="12"/>
      <c r="T278" s="653"/>
      <c r="U278" s="667">
        <f t="shared" si="88"/>
        <v>0</v>
      </c>
      <c r="V278" s="12"/>
      <c r="W278" s="653"/>
      <c r="X278" s="667">
        <f t="shared" si="89"/>
        <v>0</v>
      </c>
      <c r="Z278" s="653"/>
      <c r="AA278" s="667">
        <f t="shared" si="90"/>
        <v>0</v>
      </c>
    </row>
    <row r="279" spans="2:27" s="329" customFormat="1" ht="17.25" customHeight="1">
      <c r="B279" s="474"/>
      <c r="C279" s="481" t="s">
        <v>1477</v>
      </c>
      <c r="D279" s="634"/>
      <c r="E279" s="471"/>
      <c r="F279" s="472"/>
      <c r="G279" s="473"/>
      <c r="H279" s="506"/>
      <c r="I279" s="475"/>
      <c r="J279" s="476"/>
      <c r="K279" s="477"/>
      <c r="L279" s="478"/>
      <c r="M279" s="479"/>
      <c r="N279" s="479"/>
      <c r="O279" s="480"/>
      <c r="Q279" s="807"/>
      <c r="R279" s="808"/>
      <c r="S279" s="12"/>
      <c r="T279" s="809"/>
      <c r="U279" s="810"/>
      <c r="V279" s="12"/>
      <c r="W279" s="809"/>
      <c r="X279" s="810"/>
      <c r="Z279" s="809"/>
      <c r="AA279" s="810"/>
    </row>
    <row r="280" spans="2:27" ht="17.25" customHeight="1">
      <c r="B280" s="140" t="s">
        <v>282</v>
      </c>
      <c r="C280" s="31"/>
      <c r="D280" s="32"/>
      <c r="E280" s="32"/>
      <c r="F280" s="31"/>
      <c r="G280" s="31"/>
      <c r="H280" s="261">
        <f>SUM(H239:H279)</f>
        <v>0</v>
      </c>
      <c r="I280" s="515"/>
      <c r="J280" s="192"/>
      <c r="K280" s="192"/>
      <c r="L280" s="227">
        <f>SUM(L239:L279)</f>
        <v>0</v>
      </c>
      <c r="M280" s="157"/>
      <c r="N280" s="239">
        <f>SUM(N239:N279)</f>
        <v>0</v>
      </c>
      <c r="O280" s="193"/>
      <c r="Q280" s="807"/>
      <c r="R280" s="808"/>
      <c r="S280"/>
      <c r="T280" s="809"/>
      <c r="U280" s="810"/>
      <c r="V280"/>
      <c r="W280" s="809"/>
      <c r="X280" s="810"/>
      <c r="Y280" s="809"/>
      <c r="Z280" s="809"/>
      <c r="AA280" s="810"/>
    </row>
    <row r="281" spans="2:27" ht="17.25" customHeight="1">
      <c r="B281" s="8"/>
      <c r="C281" s="9"/>
      <c r="D281" s="9"/>
      <c r="E281" s="4"/>
      <c r="F281" s="9"/>
      <c r="G281" s="9"/>
      <c r="H281" s="8"/>
      <c r="M281" s="161"/>
      <c r="N281" s="161"/>
      <c r="O281" s="9"/>
      <c r="Q281" s="807"/>
      <c r="R281" s="808"/>
      <c r="S281"/>
      <c r="T281" s="809"/>
      <c r="U281" s="810"/>
      <c r="V281"/>
      <c r="W281" s="809"/>
      <c r="X281" s="810"/>
      <c r="Y281" s="809"/>
      <c r="Z281" s="809"/>
      <c r="AA281" s="810"/>
    </row>
    <row r="282" spans="2:27" ht="30" customHeight="1">
      <c r="B282" s="754" t="s">
        <v>1802</v>
      </c>
      <c r="C282" s="754"/>
      <c r="D282" s="754"/>
      <c r="E282" s="754"/>
      <c r="F282" s="754"/>
      <c r="G282" s="754"/>
      <c r="H282" s="754"/>
      <c r="I282" s="754"/>
      <c r="J282" s="754"/>
      <c r="K282" s="754"/>
      <c r="L282" s="754"/>
      <c r="M282" s="754"/>
      <c r="N282" s="754"/>
      <c r="O282" s="754"/>
      <c r="Q282" s="807"/>
      <c r="R282" s="808"/>
      <c r="S282"/>
      <c r="T282" s="809"/>
      <c r="U282" s="810"/>
      <c r="V282"/>
      <c r="W282" s="809"/>
      <c r="X282" s="810"/>
      <c r="Y282" s="809"/>
      <c r="Z282" s="809"/>
      <c r="AA282" s="810"/>
    </row>
    <row r="283" spans="2:27" s="22" customFormat="1" ht="30" customHeight="1">
      <c r="B283" s="105" t="s">
        <v>10</v>
      </c>
      <c r="C283" s="165" t="s">
        <v>11</v>
      </c>
      <c r="D283" s="165" t="s">
        <v>1756</v>
      </c>
      <c r="E283" s="165" t="s">
        <v>12</v>
      </c>
      <c r="F283" s="166" t="s">
        <v>13</v>
      </c>
      <c r="G283" s="165" t="s">
        <v>14</v>
      </c>
      <c r="H283" s="260" t="s">
        <v>15</v>
      </c>
      <c r="I283" s="458" t="s">
        <v>1480</v>
      </c>
      <c r="J283" s="177" t="s">
        <v>1461</v>
      </c>
      <c r="K283" s="177" t="s">
        <v>1462</v>
      </c>
      <c r="L283" s="177" t="s">
        <v>1463</v>
      </c>
      <c r="M283" s="221" t="s">
        <v>1479</v>
      </c>
      <c r="N283" s="221" t="s">
        <v>1481</v>
      </c>
      <c r="O283" s="165" t="s">
        <v>1478</v>
      </c>
      <c r="Q283" s="757" t="s">
        <v>1753</v>
      </c>
      <c r="R283" s="758"/>
      <c r="T283" s="757" t="s">
        <v>1754</v>
      </c>
      <c r="U283" s="758"/>
      <c r="W283" s="757" t="s">
        <v>1755</v>
      </c>
      <c r="X283" s="758"/>
      <c r="Y283" s="344"/>
      <c r="Z283" s="759" t="s">
        <v>1500</v>
      </c>
      <c r="AA283" s="760"/>
    </row>
    <row r="284" spans="2:27" ht="17.25" customHeight="1">
      <c r="B284" s="96">
        <v>9781802302158</v>
      </c>
      <c r="C284" s="90" t="s">
        <v>1748</v>
      </c>
      <c r="D284" s="99" t="s">
        <v>1761</v>
      </c>
      <c r="E284" s="91" t="s">
        <v>120</v>
      </c>
      <c r="F284" s="92" t="s">
        <v>54</v>
      </c>
      <c r="G284" s="92" t="s">
        <v>1015</v>
      </c>
      <c r="H284" s="508"/>
      <c r="I284" s="273">
        <v>4.95</v>
      </c>
      <c r="J284" s="216"/>
      <c r="K284" s="195">
        <f>I284-(I284*J284)</f>
        <v>4.95</v>
      </c>
      <c r="L284" s="226">
        <f>K284*H284</f>
        <v>0</v>
      </c>
      <c r="M284" s="218">
        <v>0</v>
      </c>
      <c r="N284" s="251">
        <f>L284+(L284*M284)</f>
        <v>0</v>
      </c>
      <c r="O284" s="295"/>
      <c r="Q284" s="653"/>
      <c r="R284" s="667">
        <f t="shared" ref="R284:R290" si="103">IF(Q284="YES",$H284,0)</f>
        <v>0</v>
      </c>
      <c r="T284" s="653"/>
      <c r="U284" s="667">
        <f t="shared" ref="U284:U290" si="104">IF(T284="YES",$H284,0)</f>
        <v>0</v>
      </c>
      <c r="W284" s="653"/>
      <c r="X284" s="667">
        <f t="shared" ref="X284:X290" si="105">IF(W284="YES",$H284,0)</f>
        <v>0</v>
      </c>
      <c r="Y284" s="329"/>
      <c r="Z284" s="653"/>
      <c r="AA284" s="667">
        <f t="shared" ref="AA284:AA290" si="106">IF(Z284="YES",$H284,0)</f>
        <v>0</v>
      </c>
    </row>
    <row r="285" spans="2:27" ht="17.25" customHeight="1">
      <c r="B285" s="377">
        <v>9781917848817</v>
      </c>
      <c r="C285" s="552" t="s">
        <v>1361</v>
      </c>
      <c r="D285" s="555" t="s">
        <v>1761</v>
      </c>
      <c r="E285" s="555" t="s">
        <v>120</v>
      </c>
      <c r="F285" s="420" t="s">
        <v>727</v>
      </c>
      <c r="G285" s="558" t="s">
        <v>1362</v>
      </c>
      <c r="H285" s="465"/>
      <c r="I285" s="595">
        <v>4.95</v>
      </c>
      <c r="J285" s="216"/>
      <c r="K285" s="195">
        <f>I285-(I285*J285)</f>
        <v>4.95</v>
      </c>
      <c r="L285" s="226">
        <f>K285*H285</f>
        <v>0</v>
      </c>
      <c r="M285" s="218">
        <v>0</v>
      </c>
      <c r="N285" s="251">
        <f>L285+(L285*M285)</f>
        <v>0</v>
      </c>
      <c r="O285" s="295"/>
      <c r="Q285" s="653"/>
      <c r="R285" s="667">
        <f t="shared" si="103"/>
        <v>0</v>
      </c>
      <c r="T285" s="653"/>
      <c r="U285" s="667">
        <f t="shared" si="104"/>
        <v>0</v>
      </c>
      <c r="W285" s="653"/>
      <c r="X285" s="667">
        <f t="shared" si="105"/>
        <v>0</v>
      </c>
      <c r="Y285" s="329"/>
      <c r="Z285" s="653"/>
      <c r="AA285" s="667">
        <f t="shared" si="106"/>
        <v>0</v>
      </c>
    </row>
    <row r="286" spans="2:27" ht="17.25" customHeight="1">
      <c r="B286" s="89">
        <v>9780955329876</v>
      </c>
      <c r="C286" s="65" t="s">
        <v>1010</v>
      </c>
      <c r="D286" s="99" t="s">
        <v>1761</v>
      </c>
      <c r="E286" s="65" t="s">
        <v>923</v>
      </c>
      <c r="F286" s="92" t="s">
        <v>285</v>
      </c>
      <c r="G286" s="62"/>
      <c r="H286" s="508"/>
      <c r="I286" s="271">
        <v>39</v>
      </c>
      <c r="J286" s="216"/>
      <c r="K286" s="195">
        <f>I286-(I286*J286)</f>
        <v>39</v>
      </c>
      <c r="L286" s="226">
        <f>K286*H286</f>
        <v>0</v>
      </c>
      <c r="M286" s="218">
        <v>0</v>
      </c>
      <c r="N286" s="251">
        <f>L286+(L286*M286)</f>
        <v>0</v>
      </c>
      <c r="O286" s="295"/>
      <c r="Q286" s="653"/>
      <c r="R286" s="667">
        <f t="shared" si="103"/>
        <v>0</v>
      </c>
      <c r="T286" s="653"/>
      <c r="U286" s="667">
        <f t="shared" si="104"/>
        <v>0</v>
      </c>
      <c r="W286" s="653"/>
      <c r="X286" s="667">
        <f t="shared" si="105"/>
        <v>0</v>
      </c>
      <c r="Y286" s="329"/>
      <c r="Z286" s="653"/>
      <c r="AA286" s="667">
        <f t="shared" si="106"/>
        <v>0</v>
      </c>
    </row>
    <row r="287" spans="2:27" s="329" customFormat="1" ht="17.25" customHeight="1">
      <c r="B287" s="86"/>
      <c r="C287" s="131" t="s">
        <v>189</v>
      </c>
      <c r="D287" s="131"/>
      <c r="E287" s="129"/>
      <c r="F287" s="85"/>
      <c r="G287" s="85"/>
      <c r="H287" s="463"/>
      <c r="I287" s="222"/>
      <c r="J287" s="216"/>
      <c r="K287" s="302">
        <f>I287-(I287*J287)</f>
        <v>0</v>
      </c>
      <c r="L287" s="303">
        <f>K287*H287</f>
        <v>0</v>
      </c>
      <c r="M287" s="218">
        <v>0</v>
      </c>
      <c r="N287" s="304">
        <f>L287+(L287*M287)</f>
        <v>0</v>
      </c>
      <c r="O287" s="295"/>
      <c r="Q287" s="653"/>
      <c r="R287" s="667">
        <f t="shared" si="103"/>
        <v>0</v>
      </c>
      <c r="S287" s="12"/>
      <c r="T287" s="653"/>
      <c r="U287" s="667">
        <f t="shared" si="104"/>
        <v>0</v>
      </c>
      <c r="V287" s="12"/>
      <c r="W287" s="653"/>
      <c r="X287" s="667">
        <f t="shared" si="105"/>
        <v>0</v>
      </c>
      <c r="Z287" s="653"/>
      <c r="AA287" s="667">
        <f t="shared" si="106"/>
        <v>0</v>
      </c>
    </row>
    <row r="288" spans="2:27" s="329" customFormat="1" ht="17.25" customHeight="1">
      <c r="B288" s="117"/>
      <c r="C288" s="312"/>
      <c r="D288" s="633"/>
      <c r="E288" s="150"/>
      <c r="F288" s="84"/>
      <c r="G288" s="79"/>
      <c r="H288" s="508"/>
      <c r="I288" s="299"/>
      <c r="J288" s="216"/>
      <c r="K288" s="302">
        <f t="shared" ref="K288" si="107">I288-(I288*J288)</f>
        <v>0</v>
      </c>
      <c r="L288" s="303">
        <f t="shared" ref="L288" si="108">K288*H288</f>
        <v>0</v>
      </c>
      <c r="M288" s="219">
        <v>0</v>
      </c>
      <c r="N288" s="304">
        <f t="shared" ref="N288" si="109">L288+(L288*M288)</f>
        <v>0</v>
      </c>
      <c r="O288" s="295"/>
      <c r="Q288" s="653"/>
      <c r="R288" s="667">
        <f t="shared" si="103"/>
        <v>0</v>
      </c>
      <c r="S288" s="12"/>
      <c r="T288" s="653"/>
      <c r="U288" s="667">
        <f t="shared" si="104"/>
        <v>0</v>
      </c>
      <c r="V288" s="12"/>
      <c r="W288" s="653"/>
      <c r="X288" s="667">
        <f t="shared" si="105"/>
        <v>0</v>
      </c>
      <c r="Z288" s="653"/>
      <c r="AA288" s="667">
        <f t="shared" si="106"/>
        <v>0</v>
      </c>
    </row>
    <row r="289" spans="2:27" s="329" customFormat="1" ht="17.25" customHeight="1">
      <c r="B289" s="117"/>
      <c r="C289" s="308"/>
      <c r="D289" s="633"/>
      <c r="E289" s="150"/>
      <c r="F289" s="84"/>
      <c r="G289" s="79"/>
      <c r="H289" s="508"/>
      <c r="I289" s="299"/>
      <c r="J289" s="216"/>
      <c r="K289" s="302">
        <f t="shared" ref="K289:K290" si="110">I289-(I289*J289)</f>
        <v>0</v>
      </c>
      <c r="L289" s="303">
        <f t="shared" ref="L289:L290" si="111">K289*H289</f>
        <v>0</v>
      </c>
      <c r="M289" s="219">
        <v>0</v>
      </c>
      <c r="N289" s="304">
        <f t="shared" ref="N289:N290" si="112">L289+(L289*M289)</f>
        <v>0</v>
      </c>
      <c r="O289" s="295"/>
      <c r="Q289" s="653"/>
      <c r="R289" s="667">
        <f t="shared" si="103"/>
        <v>0</v>
      </c>
      <c r="S289" s="12"/>
      <c r="T289" s="653"/>
      <c r="U289" s="667">
        <f t="shared" si="104"/>
        <v>0</v>
      </c>
      <c r="V289" s="12"/>
      <c r="W289" s="653"/>
      <c r="X289" s="667">
        <f t="shared" si="105"/>
        <v>0</v>
      </c>
      <c r="Z289" s="653"/>
      <c r="AA289" s="667">
        <f t="shared" si="106"/>
        <v>0</v>
      </c>
    </row>
    <row r="290" spans="2:27" s="329" customFormat="1" ht="17.25" customHeight="1">
      <c r="B290" s="117"/>
      <c r="C290" s="308"/>
      <c r="D290" s="633"/>
      <c r="E290" s="150"/>
      <c r="F290" s="84"/>
      <c r="G290" s="79"/>
      <c r="H290" s="508"/>
      <c r="I290" s="299"/>
      <c r="J290" s="216"/>
      <c r="K290" s="302">
        <f t="shared" si="110"/>
        <v>0</v>
      </c>
      <c r="L290" s="303">
        <f t="shared" si="111"/>
        <v>0</v>
      </c>
      <c r="M290" s="219">
        <v>0</v>
      </c>
      <c r="N290" s="304">
        <f t="shared" si="112"/>
        <v>0</v>
      </c>
      <c r="O290" s="295"/>
      <c r="Q290" s="653"/>
      <c r="R290" s="667">
        <f t="shared" si="103"/>
        <v>0</v>
      </c>
      <c r="S290" s="12"/>
      <c r="T290" s="653"/>
      <c r="U290" s="667">
        <f t="shared" si="104"/>
        <v>0</v>
      </c>
      <c r="V290" s="12"/>
      <c r="W290" s="653"/>
      <c r="X290" s="667">
        <f t="shared" si="105"/>
        <v>0</v>
      </c>
      <c r="Z290" s="653"/>
      <c r="AA290" s="667">
        <f t="shared" si="106"/>
        <v>0</v>
      </c>
    </row>
    <row r="291" spans="2:27" s="329" customFormat="1" ht="17.25" customHeight="1">
      <c r="B291" s="474"/>
      <c r="C291" s="481" t="s">
        <v>1477</v>
      </c>
      <c r="D291" s="634"/>
      <c r="E291" s="471"/>
      <c r="F291" s="472"/>
      <c r="G291" s="473"/>
      <c r="H291" s="506"/>
      <c r="I291" s="475"/>
      <c r="J291" s="476"/>
      <c r="K291" s="477"/>
      <c r="L291" s="478"/>
      <c r="M291" s="479"/>
      <c r="N291" s="479"/>
      <c r="O291" s="480"/>
      <c r="Q291" s="807"/>
      <c r="R291" s="808"/>
      <c r="S291" s="12"/>
      <c r="T291" s="809"/>
      <c r="U291" s="810"/>
      <c r="V291" s="12"/>
      <c r="W291" s="809"/>
      <c r="X291" s="810"/>
      <c r="Z291" s="809"/>
      <c r="AA291" s="810"/>
    </row>
    <row r="292" spans="2:27" ht="17.25" customHeight="1">
      <c r="B292" s="167" t="s">
        <v>1803</v>
      </c>
      <c r="C292" s="126"/>
      <c r="D292" s="169"/>
      <c r="E292" s="169"/>
      <c r="F292" s="126"/>
      <c r="G292" s="126"/>
      <c r="H292" s="261">
        <f>SUM(H284:H291)</f>
        <v>0</v>
      </c>
      <c r="I292" s="515"/>
      <c r="J292" s="192"/>
      <c r="K292" s="192"/>
      <c r="L292" s="227">
        <f>SUM(L284:L291)</f>
        <v>0</v>
      </c>
      <c r="M292" s="170"/>
      <c r="N292" s="239">
        <f>SUM(N284:N291)</f>
        <v>0</v>
      </c>
      <c r="O292" s="145"/>
      <c r="Q292" s="807"/>
      <c r="R292" s="808"/>
      <c r="S292"/>
      <c r="T292" s="809"/>
      <c r="U292" s="810"/>
      <c r="V292"/>
      <c r="W292" s="809"/>
      <c r="X292" s="810"/>
      <c r="Y292" s="809"/>
      <c r="Z292" s="809"/>
      <c r="AA292" s="810"/>
    </row>
    <row r="293" spans="2:27" ht="17.25" customHeight="1">
      <c r="B293" s="5"/>
      <c r="C293" s="6"/>
      <c r="D293" s="6"/>
      <c r="E293" s="2"/>
      <c r="F293" s="37"/>
      <c r="G293" s="37"/>
      <c r="H293" s="263"/>
      <c r="M293" s="162"/>
      <c r="N293" s="162"/>
      <c r="O293" s="37"/>
      <c r="Q293" s="807"/>
      <c r="R293" s="808"/>
      <c r="S293"/>
      <c r="T293" s="809"/>
      <c r="U293" s="810"/>
      <c r="V293"/>
      <c r="W293" s="809"/>
      <c r="X293" s="810"/>
      <c r="Y293" s="809"/>
      <c r="Z293" s="809"/>
      <c r="AA293" s="810"/>
    </row>
    <row r="294" spans="2:27" ht="30" customHeight="1">
      <c r="B294" s="754" t="s">
        <v>294</v>
      </c>
      <c r="C294" s="754"/>
      <c r="D294" s="754"/>
      <c r="E294" s="754"/>
      <c r="F294" s="754"/>
      <c r="G294" s="754"/>
      <c r="H294" s="754"/>
      <c r="I294" s="754"/>
      <c r="J294" s="754"/>
      <c r="K294" s="754"/>
      <c r="L294" s="754"/>
      <c r="M294" s="754"/>
      <c r="N294" s="754"/>
      <c r="O294" s="754"/>
      <c r="Q294" s="807"/>
      <c r="R294" s="808"/>
      <c r="S294" s="329"/>
      <c r="T294" s="809"/>
      <c r="U294" s="810"/>
      <c r="V294" s="329"/>
      <c r="W294" s="809"/>
      <c r="X294" s="810"/>
      <c r="Y294" s="329"/>
      <c r="Z294" s="809"/>
      <c r="AA294" s="810"/>
    </row>
    <row r="295" spans="2:27" s="22" customFormat="1" ht="30" customHeight="1">
      <c r="B295" s="105" t="s">
        <v>10</v>
      </c>
      <c r="C295" s="165" t="s">
        <v>11</v>
      </c>
      <c r="D295" s="165" t="s">
        <v>1756</v>
      </c>
      <c r="E295" s="165" t="s">
        <v>12</v>
      </c>
      <c r="F295" s="166" t="s">
        <v>13</v>
      </c>
      <c r="G295" s="165" t="s">
        <v>14</v>
      </c>
      <c r="H295" s="260" t="s">
        <v>15</v>
      </c>
      <c r="I295" s="458" t="s">
        <v>1480</v>
      </c>
      <c r="J295" s="177" t="s">
        <v>1461</v>
      </c>
      <c r="K295" s="177" t="s">
        <v>1462</v>
      </c>
      <c r="L295" s="177" t="s">
        <v>1463</v>
      </c>
      <c r="M295" s="221" t="s">
        <v>1479</v>
      </c>
      <c r="N295" s="221" t="s">
        <v>1481</v>
      </c>
      <c r="O295" s="165" t="s">
        <v>1478</v>
      </c>
      <c r="Q295" s="757" t="s">
        <v>1753</v>
      </c>
      <c r="R295" s="758"/>
      <c r="T295" s="757" t="s">
        <v>1754</v>
      </c>
      <c r="U295" s="758"/>
      <c r="W295" s="757" t="s">
        <v>1755</v>
      </c>
      <c r="X295" s="758"/>
      <c r="Y295" s="344"/>
      <c r="Z295" s="759" t="s">
        <v>1500</v>
      </c>
      <c r="AA295" s="760"/>
    </row>
    <row r="296" spans="2:27" ht="17.25" customHeight="1">
      <c r="B296" s="43">
        <v>9781907330667</v>
      </c>
      <c r="C296" s="67" t="s">
        <v>1016</v>
      </c>
      <c r="D296" s="44" t="s">
        <v>1762</v>
      </c>
      <c r="E296" s="45" t="s">
        <v>25</v>
      </c>
      <c r="F296" s="42" t="s">
        <v>703</v>
      </c>
      <c r="G296" s="296">
        <v>907330</v>
      </c>
      <c r="H296" s="464"/>
      <c r="I296" s="269">
        <v>8.5</v>
      </c>
      <c r="J296" s="216"/>
      <c r="K296" s="195">
        <f t="shared" ref="K296:K317" si="113">I296-(I296*J296)</f>
        <v>8.5</v>
      </c>
      <c r="L296" s="226">
        <f t="shared" ref="L296:L317" si="114">K296*H296</f>
        <v>0</v>
      </c>
      <c r="M296" s="218">
        <v>0</v>
      </c>
      <c r="N296" s="251">
        <f t="shared" ref="N296:N317" si="115">L296+(L296*M296)</f>
        <v>0</v>
      </c>
      <c r="O296" s="295"/>
      <c r="Q296" s="653"/>
      <c r="R296" s="667">
        <f t="shared" ref="R296:R334" si="116">IF(Q296="YES",$H296,0)</f>
        <v>0</v>
      </c>
      <c r="T296" s="653"/>
      <c r="U296" s="667">
        <f t="shared" ref="U296:U334" si="117">IF(T296="YES",$H296,0)</f>
        <v>0</v>
      </c>
      <c r="W296" s="653"/>
      <c r="X296" s="667">
        <f t="shared" ref="X296:X334" si="118">IF(W296="YES",$H296,0)</f>
        <v>0</v>
      </c>
      <c r="Y296" s="329"/>
      <c r="Z296" s="653"/>
      <c r="AA296" s="667">
        <f t="shared" ref="AA296:AA334" si="119">IF(Z296="YES",$H296,0)</f>
        <v>0</v>
      </c>
    </row>
    <row r="297" spans="2:27" ht="17.25" customHeight="1">
      <c r="B297" s="43">
        <v>9781918341072</v>
      </c>
      <c r="C297" s="67" t="s">
        <v>2578</v>
      </c>
      <c r="D297" s="44" t="s">
        <v>1762</v>
      </c>
      <c r="E297" s="45" t="s">
        <v>616</v>
      </c>
      <c r="F297" s="690" t="s">
        <v>703</v>
      </c>
      <c r="G297" s="296"/>
      <c r="H297" s="464"/>
      <c r="I297" s="269">
        <v>14.7</v>
      </c>
      <c r="J297" s="216"/>
      <c r="K297" s="195">
        <f t="shared" ref="K297" si="120">I297-(I297*J297)</f>
        <v>14.7</v>
      </c>
      <c r="L297" s="226">
        <f t="shared" ref="L297" si="121">K297*H297</f>
        <v>0</v>
      </c>
      <c r="M297" s="218">
        <v>0</v>
      </c>
      <c r="N297" s="251">
        <f t="shared" ref="N297" si="122">L297+(L297*M297)</f>
        <v>0</v>
      </c>
      <c r="O297" s="295"/>
      <c r="Q297" s="653"/>
      <c r="R297" s="667">
        <f t="shared" si="116"/>
        <v>0</v>
      </c>
      <c r="T297" s="653"/>
      <c r="U297" s="667">
        <f t="shared" si="117"/>
        <v>0</v>
      </c>
      <c r="W297" s="653"/>
      <c r="X297" s="667">
        <f t="shared" si="118"/>
        <v>0</v>
      </c>
      <c r="Y297" s="329"/>
      <c r="Z297" s="653"/>
      <c r="AA297" s="667">
        <f t="shared" si="119"/>
        <v>0</v>
      </c>
    </row>
    <row r="298" spans="2:27" ht="17.25" customHeight="1">
      <c r="B298" s="43"/>
      <c r="C298" s="67" t="s">
        <v>2616</v>
      </c>
      <c r="D298" s="44" t="s">
        <v>1762</v>
      </c>
      <c r="E298" s="45" t="s">
        <v>2618</v>
      </c>
      <c r="F298" s="420" t="s">
        <v>703</v>
      </c>
      <c r="G298" s="296"/>
      <c r="H298" s="464"/>
      <c r="I298" s="269">
        <v>9.5</v>
      </c>
      <c r="J298" s="216"/>
      <c r="K298" s="195">
        <f t="shared" ref="K298" si="123">I298-(I298*J298)</f>
        <v>9.5</v>
      </c>
      <c r="L298" s="226">
        <f t="shared" ref="L298" si="124">K298*H298</f>
        <v>0</v>
      </c>
      <c r="M298" s="218">
        <v>0</v>
      </c>
      <c r="N298" s="251">
        <f t="shared" ref="N298" si="125">L298+(L298*M298)</f>
        <v>0</v>
      </c>
      <c r="O298" s="295"/>
      <c r="Q298" s="653"/>
      <c r="R298" s="667">
        <f t="shared" si="116"/>
        <v>0</v>
      </c>
      <c r="T298" s="653"/>
      <c r="U298" s="667">
        <f t="shared" si="117"/>
        <v>0</v>
      </c>
      <c r="W298" s="653"/>
      <c r="X298" s="667">
        <f t="shared" si="118"/>
        <v>0</v>
      </c>
      <c r="Y298" s="329"/>
      <c r="Z298" s="653"/>
      <c r="AA298" s="667">
        <f t="shared" si="119"/>
        <v>0</v>
      </c>
    </row>
    <row r="299" spans="2:27" ht="17.25" customHeight="1">
      <c r="B299" s="200">
        <v>9780714430591</v>
      </c>
      <c r="C299" s="83" t="s">
        <v>1069</v>
      </c>
      <c r="D299" s="637" t="s">
        <v>1762</v>
      </c>
      <c r="E299" s="91" t="s">
        <v>616</v>
      </c>
      <c r="F299" s="79" t="s">
        <v>18</v>
      </c>
      <c r="G299" s="366">
        <v>30591</v>
      </c>
      <c r="H299" s="464"/>
      <c r="I299" s="272">
        <v>44.1</v>
      </c>
      <c r="J299" s="216"/>
      <c r="K299" s="195">
        <f t="shared" si="113"/>
        <v>44.1</v>
      </c>
      <c r="L299" s="226">
        <f t="shared" si="114"/>
        <v>0</v>
      </c>
      <c r="M299" s="218">
        <v>0</v>
      </c>
      <c r="N299" s="251">
        <f t="shared" si="115"/>
        <v>0</v>
      </c>
      <c r="O299" s="295"/>
      <c r="Q299" s="653"/>
      <c r="R299" s="667">
        <f t="shared" si="116"/>
        <v>0</v>
      </c>
      <c r="T299" s="653"/>
      <c r="U299" s="667">
        <f t="shared" si="117"/>
        <v>0</v>
      </c>
      <c r="W299" s="653"/>
      <c r="X299" s="667">
        <f t="shared" si="118"/>
        <v>0</v>
      </c>
      <c r="Y299" s="329"/>
      <c r="Z299" s="653"/>
      <c r="AA299" s="667">
        <f t="shared" si="119"/>
        <v>0</v>
      </c>
    </row>
    <row r="300" spans="2:27" ht="17.25" customHeight="1">
      <c r="B300" s="200">
        <v>9780714425252</v>
      </c>
      <c r="C300" s="83" t="s">
        <v>1070</v>
      </c>
      <c r="D300" s="637" t="s">
        <v>1762</v>
      </c>
      <c r="E300" s="91" t="s">
        <v>616</v>
      </c>
      <c r="F300" s="79" t="s">
        <v>18</v>
      </c>
      <c r="G300" s="366">
        <v>25252</v>
      </c>
      <c r="H300" s="464"/>
      <c r="I300" s="272">
        <v>44.1</v>
      </c>
      <c r="J300" s="216"/>
      <c r="K300" s="195">
        <f t="shared" si="113"/>
        <v>44.1</v>
      </c>
      <c r="L300" s="226">
        <f t="shared" si="114"/>
        <v>0</v>
      </c>
      <c r="M300" s="218">
        <v>0</v>
      </c>
      <c r="N300" s="251">
        <f t="shared" si="115"/>
        <v>0</v>
      </c>
      <c r="O300" s="295"/>
      <c r="Q300" s="653"/>
      <c r="R300" s="667">
        <f t="shared" si="116"/>
        <v>0</v>
      </c>
      <c r="T300" s="653"/>
      <c r="U300" s="667">
        <f t="shared" si="117"/>
        <v>0</v>
      </c>
      <c r="W300" s="653"/>
      <c r="X300" s="667">
        <f t="shared" si="118"/>
        <v>0</v>
      </c>
      <c r="Y300" s="329"/>
      <c r="Z300" s="653"/>
      <c r="AA300" s="667">
        <f t="shared" si="119"/>
        <v>0</v>
      </c>
    </row>
    <row r="301" spans="2:27" ht="17.25" customHeight="1">
      <c r="B301" s="200">
        <v>9780714432373</v>
      </c>
      <c r="C301" s="83" t="s">
        <v>2567</v>
      </c>
      <c r="D301" s="637" t="s">
        <v>1762</v>
      </c>
      <c r="E301" s="91" t="s">
        <v>616</v>
      </c>
      <c r="F301" s="79" t="s">
        <v>18</v>
      </c>
      <c r="G301" s="366">
        <v>32373</v>
      </c>
      <c r="H301" s="464"/>
      <c r="I301" s="272">
        <v>42</v>
      </c>
      <c r="J301" s="216"/>
      <c r="K301" s="195">
        <f t="shared" ref="K301" si="126">I301-(I301*J301)</f>
        <v>42</v>
      </c>
      <c r="L301" s="226">
        <f t="shared" ref="L301" si="127">K301*H301</f>
        <v>0</v>
      </c>
      <c r="M301" s="218">
        <v>0</v>
      </c>
      <c r="N301" s="251">
        <f t="shared" ref="N301" si="128">L301+(L301*M301)</f>
        <v>0</v>
      </c>
      <c r="O301" s="295"/>
      <c r="Q301" s="653"/>
      <c r="R301" s="667">
        <f t="shared" si="116"/>
        <v>0</v>
      </c>
      <c r="T301" s="653"/>
      <c r="U301" s="667">
        <f t="shared" si="117"/>
        <v>0</v>
      </c>
      <c r="W301" s="653"/>
      <c r="X301" s="667">
        <f t="shared" si="118"/>
        <v>0</v>
      </c>
      <c r="Y301" s="329"/>
      <c r="Z301" s="653"/>
      <c r="AA301" s="667">
        <f t="shared" si="119"/>
        <v>0</v>
      </c>
    </row>
    <row r="302" spans="2:27" ht="17.25" customHeight="1">
      <c r="B302" s="200">
        <v>9781738408962</v>
      </c>
      <c r="C302" s="83" t="s">
        <v>2621</v>
      </c>
      <c r="D302" s="637" t="s">
        <v>1762</v>
      </c>
      <c r="E302" s="91" t="s">
        <v>1640</v>
      </c>
      <c r="F302" s="79" t="s">
        <v>2594</v>
      </c>
      <c r="G302" s="366"/>
      <c r="H302" s="464"/>
      <c r="I302" s="686">
        <v>0</v>
      </c>
      <c r="J302" s="216"/>
      <c r="K302" s="195">
        <f t="shared" ref="K302" si="129">I302-(I302*J302)</f>
        <v>0</v>
      </c>
      <c r="L302" s="226">
        <f t="shared" ref="L302" si="130">K302*H302</f>
        <v>0</v>
      </c>
      <c r="M302" s="218">
        <v>0</v>
      </c>
      <c r="N302" s="251">
        <f t="shared" ref="N302" si="131">L302+(L302*M302)</f>
        <v>0</v>
      </c>
      <c r="O302" s="295"/>
      <c r="Q302" s="653"/>
      <c r="R302" s="667">
        <f t="shared" si="116"/>
        <v>0</v>
      </c>
      <c r="T302" s="653"/>
      <c r="U302" s="667">
        <f t="shared" si="117"/>
        <v>0</v>
      </c>
      <c r="W302" s="653"/>
      <c r="X302" s="667">
        <f t="shared" si="118"/>
        <v>0</v>
      </c>
      <c r="Y302" s="329"/>
      <c r="Z302" s="653"/>
      <c r="AA302" s="667">
        <f t="shared" si="119"/>
        <v>0</v>
      </c>
    </row>
    <row r="303" spans="2:27" ht="17.25" customHeight="1">
      <c r="B303" s="88">
        <v>9780861676026</v>
      </c>
      <c r="C303" s="97" t="s">
        <v>2178</v>
      </c>
      <c r="D303" s="637" t="s">
        <v>1762</v>
      </c>
      <c r="E303" s="78" t="s">
        <v>1033</v>
      </c>
      <c r="F303" s="92" t="s">
        <v>54</v>
      </c>
      <c r="G303" s="92" t="s">
        <v>1034</v>
      </c>
      <c r="H303" s="464"/>
      <c r="I303" s="686">
        <v>0</v>
      </c>
      <c r="J303" s="216"/>
      <c r="K303" s="195">
        <f t="shared" si="113"/>
        <v>0</v>
      </c>
      <c r="L303" s="226">
        <f t="shared" si="114"/>
        <v>0</v>
      </c>
      <c r="M303" s="218">
        <v>0</v>
      </c>
      <c r="N303" s="251">
        <f t="shared" si="115"/>
        <v>0</v>
      </c>
      <c r="O303" s="295"/>
      <c r="Q303" s="653"/>
      <c r="R303" s="667">
        <f t="shared" si="116"/>
        <v>0</v>
      </c>
      <c r="T303" s="653"/>
      <c r="U303" s="667">
        <f t="shared" si="117"/>
        <v>0</v>
      </c>
      <c r="W303" s="653"/>
      <c r="X303" s="667">
        <f t="shared" si="118"/>
        <v>0</v>
      </c>
      <c r="Y303" s="329"/>
      <c r="Z303" s="653"/>
      <c r="AA303" s="667">
        <f t="shared" si="119"/>
        <v>0</v>
      </c>
    </row>
    <row r="304" spans="2:27" ht="17.25" customHeight="1">
      <c r="B304" s="88">
        <v>9781845362416</v>
      </c>
      <c r="C304" s="97" t="s">
        <v>2179</v>
      </c>
      <c r="D304" s="637" t="s">
        <v>1762</v>
      </c>
      <c r="E304" s="78" t="s">
        <v>1033</v>
      </c>
      <c r="F304" s="92" t="s">
        <v>54</v>
      </c>
      <c r="G304" s="92" t="s">
        <v>1035</v>
      </c>
      <c r="H304" s="464"/>
      <c r="I304" s="686">
        <v>0</v>
      </c>
      <c r="J304" s="216"/>
      <c r="K304" s="195">
        <f t="shared" si="113"/>
        <v>0</v>
      </c>
      <c r="L304" s="226">
        <f t="shared" si="114"/>
        <v>0</v>
      </c>
      <c r="M304" s="218">
        <v>0</v>
      </c>
      <c r="N304" s="251">
        <f t="shared" si="115"/>
        <v>0</v>
      </c>
      <c r="O304" s="295"/>
      <c r="Q304" s="653"/>
      <c r="R304" s="667">
        <f t="shared" si="116"/>
        <v>0</v>
      </c>
      <c r="T304" s="653"/>
      <c r="U304" s="667">
        <f t="shared" si="117"/>
        <v>0</v>
      </c>
      <c r="W304" s="653"/>
      <c r="X304" s="667">
        <f t="shared" si="118"/>
        <v>0</v>
      </c>
      <c r="Y304" s="329"/>
      <c r="Z304" s="653"/>
      <c r="AA304" s="667">
        <f t="shared" si="119"/>
        <v>0</v>
      </c>
    </row>
    <row r="305" spans="2:27" ht="17.25" customHeight="1">
      <c r="B305" s="89">
        <v>9781802302004</v>
      </c>
      <c r="C305" s="97" t="s">
        <v>1749</v>
      </c>
      <c r="D305" s="637" t="s">
        <v>1762</v>
      </c>
      <c r="E305" s="78" t="s">
        <v>616</v>
      </c>
      <c r="F305" s="92" t="s">
        <v>54</v>
      </c>
      <c r="G305" s="92" t="s">
        <v>1036</v>
      </c>
      <c r="H305" s="464"/>
      <c r="I305" s="278">
        <v>39.950000000000003</v>
      </c>
      <c r="J305" s="216"/>
      <c r="K305" s="195">
        <f t="shared" si="113"/>
        <v>39.950000000000003</v>
      </c>
      <c r="L305" s="226">
        <f t="shared" si="114"/>
        <v>0</v>
      </c>
      <c r="M305" s="218">
        <v>0</v>
      </c>
      <c r="N305" s="251">
        <f t="shared" si="115"/>
        <v>0</v>
      </c>
      <c r="O305" s="295"/>
      <c r="Q305" s="653"/>
      <c r="R305" s="667">
        <f t="shared" si="116"/>
        <v>0</v>
      </c>
      <c r="T305" s="653"/>
      <c r="U305" s="667">
        <f t="shared" si="117"/>
        <v>0</v>
      </c>
      <c r="W305" s="653"/>
      <c r="X305" s="667">
        <f t="shared" si="118"/>
        <v>0</v>
      </c>
      <c r="Y305" s="329"/>
      <c r="Z305" s="653"/>
      <c r="AA305" s="667">
        <f t="shared" si="119"/>
        <v>0</v>
      </c>
    </row>
    <row r="306" spans="2:27" ht="17.25" customHeight="1">
      <c r="B306" s="98"/>
      <c r="C306" s="97" t="s">
        <v>2180</v>
      </c>
      <c r="D306" s="637" t="s">
        <v>1762</v>
      </c>
      <c r="E306" s="78" t="s">
        <v>120</v>
      </c>
      <c r="F306" s="92" t="s">
        <v>54</v>
      </c>
      <c r="G306" s="92"/>
      <c r="H306" s="464"/>
      <c r="I306" s="273">
        <v>14.5</v>
      </c>
      <c r="J306" s="216"/>
      <c r="K306" s="195">
        <f t="shared" si="113"/>
        <v>14.5</v>
      </c>
      <c r="L306" s="226">
        <f t="shared" si="114"/>
        <v>0</v>
      </c>
      <c r="M306" s="218">
        <v>0</v>
      </c>
      <c r="N306" s="251">
        <f t="shared" si="115"/>
        <v>0</v>
      </c>
      <c r="O306" s="295"/>
      <c r="Q306" s="653"/>
      <c r="R306" s="667">
        <f t="shared" si="116"/>
        <v>0</v>
      </c>
      <c r="T306" s="653"/>
      <c r="U306" s="667">
        <f t="shared" si="117"/>
        <v>0</v>
      </c>
      <c r="W306" s="653"/>
      <c r="X306" s="667">
        <f t="shared" si="118"/>
        <v>0</v>
      </c>
      <c r="Y306" s="329"/>
      <c r="Z306" s="653"/>
      <c r="AA306" s="667">
        <f t="shared" si="119"/>
        <v>0</v>
      </c>
    </row>
    <row r="307" spans="2:27" ht="17.25" customHeight="1">
      <c r="B307" s="88"/>
      <c r="C307" s="97" t="s">
        <v>2181</v>
      </c>
      <c r="D307" s="637" t="s">
        <v>1762</v>
      </c>
      <c r="E307" s="78" t="s">
        <v>616</v>
      </c>
      <c r="F307" s="92" t="s">
        <v>54</v>
      </c>
      <c r="G307" s="92"/>
      <c r="H307" s="464"/>
      <c r="I307" s="273">
        <v>31.95</v>
      </c>
      <c r="J307" s="216"/>
      <c r="K307" s="195">
        <f t="shared" si="113"/>
        <v>31.95</v>
      </c>
      <c r="L307" s="226">
        <f t="shared" si="114"/>
        <v>0</v>
      </c>
      <c r="M307" s="218">
        <v>0</v>
      </c>
      <c r="N307" s="251">
        <f t="shared" si="115"/>
        <v>0</v>
      </c>
      <c r="O307" s="295"/>
      <c r="Q307" s="653"/>
      <c r="R307" s="667">
        <f t="shared" si="116"/>
        <v>0</v>
      </c>
      <c r="T307" s="653"/>
      <c r="U307" s="667">
        <f t="shared" si="117"/>
        <v>0</v>
      </c>
      <c r="W307" s="653"/>
      <c r="X307" s="667">
        <f t="shared" si="118"/>
        <v>0</v>
      </c>
      <c r="Y307" s="329"/>
      <c r="Z307" s="653"/>
      <c r="AA307" s="667">
        <f t="shared" si="119"/>
        <v>0</v>
      </c>
    </row>
    <row r="308" spans="2:27" ht="17.25" customHeight="1">
      <c r="B308" s="88">
        <v>9781845368432</v>
      </c>
      <c r="C308" s="97" t="s">
        <v>1037</v>
      </c>
      <c r="D308" s="637" t="s">
        <v>1762</v>
      </c>
      <c r="E308" s="78" t="s">
        <v>616</v>
      </c>
      <c r="F308" s="92" t="s">
        <v>54</v>
      </c>
      <c r="G308" s="92" t="s">
        <v>1038</v>
      </c>
      <c r="H308" s="464"/>
      <c r="I308" s="273">
        <v>39.950000000000003</v>
      </c>
      <c r="J308" s="216"/>
      <c r="K308" s="195">
        <f t="shared" si="113"/>
        <v>39.950000000000003</v>
      </c>
      <c r="L308" s="226">
        <f t="shared" si="114"/>
        <v>0</v>
      </c>
      <c r="M308" s="218">
        <v>0</v>
      </c>
      <c r="N308" s="251">
        <f t="shared" si="115"/>
        <v>0</v>
      </c>
      <c r="O308" s="295"/>
      <c r="Q308" s="653"/>
      <c r="R308" s="667">
        <f t="shared" si="116"/>
        <v>0</v>
      </c>
      <c r="T308" s="653"/>
      <c r="U308" s="667">
        <f t="shared" si="117"/>
        <v>0</v>
      </c>
      <c r="W308" s="653"/>
      <c r="X308" s="667">
        <f t="shared" si="118"/>
        <v>0</v>
      </c>
      <c r="Y308" s="329"/>
      <c r="Z308" s="653"/>
      <c r="AA308" s="667">
        <f t="shared" si="119"/>
        <v>0</v>
      </c>
    </row>
    <row r="309" spans="2:27" ht="17.25" customHeight="1">
      <c r="B309" s="88">
        <v>9781845368609</v>
      </c>
      <c r="C309" s="97" t="s">
        <v>1039</v>
      </c>
      <c r="D309" s="637" t="s">
        <v>1762</v>
      </c>
      <c r="E309" s="78" t="s">
        <v>616</v>
      </c>
      <c r="F309" s="92" t="s">
        <v>54</v>
      </c>
      <c r="G309" s="92" t="s">
        <v>1040</v>
      </c>
      <c r="H309" s="464"/>
      <c r="I309" s="273">
        <v>14.5</v>
      </c>
      <c r="J309" s="216"/>
      <c r="K309" s="195">
        <f t="shared" si="113"/>
        <v>14.5</v>
      </c>
      <c r="L309" s="226">
        <f t="shared" si="114"/>
        <v>0</v>
      </c>
      <c r="M309" s="218">
        <v>0</v>
      </c>
      <c r="N309" s="251">
        <f t="shared" si="115"/>
        <v>0</v>
      </c>
      <c r="O309" s="295"/>
      <c r="Q309" s="653"/>
      <c r="R309" s="667">
        <f t="shared" si="116"/>
        <v>0</v>
      </c>
      <c r="T309" s="653"/>
      <c r="U309" s="667">
        <f t="shared" si="117"/>
        <v>0</v>
      </c>
      <c r="W309" s="653"/>
      <c r="X309" s="667">
        <f t="shared" si="118"/>
        <v>0</v>
      </c>
      <c r="Y309" s="329"/>
      <c r="Z309" s="653"/>
      <c r="AA309" s="667">
        <f t="shared" si="119"/>
        <v>0</v>
      </c>
    </row>
    <row r="310" spans="2:27" ht="17.25" customHeight="1">
      <c r="B310" s="88"/>
      <c r="C310" s="97" t="s">
        <v>1041</v>
      </c>
      <c r="D310" s="637" t="s">
        <v>1762</v>
      </c>
      <c r="E310" s="78" t="s">
        <v>616</v>
      </c>
      <c r="F310" s="92" t="s">
        <v>54</v>
      </c>
      <c r="G310" s="92" t="s">
        <v>1042</v>
      </c>
      <c r="H310" s="464"/>
      <c r="I310" s="273">
        <v>31.95</v>
      </c>
      <c r="J310" s="216"/>
      <c r="K310" s="195">
        <f t="shared" ref="K310:K311" si="132">I310-(I310*J310)</f>
        <v>31.95</v>
      </c>
      <c r="L310" s="226">
        <f t="shared" ref="L310:L311" si="133">K310*H310</f>
        <v>0</v>
      </c>
      <c r="M310" s="218">
        <v>0</v>
      </c>
      <c r="N310" s="251">
        <f t="shared" ref="N310:N311" si="134">L310+(L310*M310)</f>
        <v>0</v>
      </c>
      <c r="O310" s="295"/>
      <c r="Q310" s="653"/>
      <c r="R310" s="667">
        <f t="shared" si="116"/>
        <v>0</v>
      </c>
      <c r="T310" s="653"/>
      <c r="U310" s="667">
        <f t="shared" si="117"/>
        <v>0</v>
      </c>
      <c r="W310" s="653"/>
      <c r="X310" s="667">
        <f t="shared" si="118"/>
        <v>0</v>
      </c>
      <c r="Y310" s="329"/>
      <c r="Z310" s="653"/>
      <c r="AA310" s="667">
        <f t="shared" si="119"/>
        <v>0</v>
      </c>
    </row>
    <row r="311" spans="2:27" ht="17.25" customHeight="1">
      <c r="B311" s="88">
        <v>9781802300284</v>
      </c>
      <c r="C311" s="97" t="s">
        <v>1043</v>
      </c>
      <c r="D311" s="637" t="s">
        <v>1762</v>
      </c>
      <c r="E311" s="78" t="s">
        <v>1033</v>
      </c>
      <c r="F311" s="92" t="s">
        <v>54</v>
      </c>
      <c r="G311" s="92" t="s">
        <v>1044</v>
      </c>
      <c r="H311" s="464"/>
      <c r="I311" s="273">
        <v>9.9499999999999993</v>
      </c>
      <c r="J311" s="216"/>
      <c r="K311" s="195">
        <f t="shared" si="132"/>
        <v>9.9499999999999993</v>
      </c>
      <c r="L311" s="226">
        <f t="shared" si="133"/>
        <v>0</v>
      </c>
      <c r="M311" s="218">
        <v>0</v>
      </c>
      <c r="N311" s="251">
        <f t="shared" si="134"/>
        <v>0</v>
      </c>
      <c r="O311" s="295"/>
      <c r="Q311" s="653"/>
      <c r="R311" s="667">
        <f t="shared" si="116"/>
        <v>0</v>
      </c>
      <c r="T311" s="653"/>
      <c r="U311" s="667">
        <f t="shared" si="117"/>
        <v>0</v>
      </c>
      <c r="W311" s="653"/>
      <c r="X311" s="667">
        <f t="shared" si="118"/>
        <v>0</v>
      </c>
      <c r="Y311" s="329"/>
      <c r="Z311" s="653"/>
      <c r="AA311" s="667">
        <f t="shared" si="119"/>
        <v>0</v>
      </c>
    </row>
    <row r="312" spans="2:27" ht="17.25" customHeight="1">
      <c r="B312" s="89">
        <v>9781916832916</v>
      </c>
      <c r="C312" s="68" t="s">
        <v>2064</v>
      </c>
      <c r="D312" s="62" t="s">
        <v>1762</v>
      </c>
      <c r="E312" s="62" t="s">
        <v>616</v>
      </c>
      <c r="F312" s="62" t="s">
        <v>26</v>
      </c>
      <c r="G312" s="62" t="s">
        <v>1017</v>
      </c>
      <c r="H312" s="464"/>
      <c r="I312" s="271">
        <v>36.950000000000003</v>
      </c>
      <c r="J312" s="216"/>
      <c r="K312" s="195">
        <f t="shared" si="113"/>
        <v>36.950000000000003</v>
      </c>
      <c r="L312" s="226">
        <f t="shared" si="114"/>
        <v>0</v>
      </c>
      <c r="M312" s="218">
        <v>0</v>
      </c>
      <c r="N312" s="251">
        <f t="shared" si="115"/>
        <v>0</v>
      </c>
      <c r="O312" s="295"/>
      <c r="Q312" s="653"/>
      <c r="R312" s="667">
        <f t="shared" si="116"/>
        <v>0</v>
      </c>
      <c r="T312" s="653"/>
      <c r="U312" s="667">
        <f t="shared" si="117"/>
        <v>0</v>
      </c>
      <c r="W312" s="653"/>
      <c r="X312" s="667">
        <f t="shared" si="118"/>
        <v>0</v>
      </c>
      <c r="Y312" s="329"/>
      <c r="Z312" s="653"/>
      <c r="AA312" s="667">
        <f t="shared" si="119"/>
        <v>0</v>
      </c>
    </row>
    <row r="313" spans="2:27" ht="17.25" customHeight="1">
      <c r="B313" s="41">
        <v>9781916832923</v>
      </c>
      <c r="C313" s="53" t="s">
        <v>2065</v>
      </c>
      <c r="D313" s="44" t="s">
        <v>1762</v>
      </c>
      <c r="E313" s="54" t="s">
        <v>120</v>
      </c>
      <c r="F313" s="62" t="s">
        <v>26</v>
      </c>
      <c r="G313" s="55" t="s">
        <v>1018</v>
      </c>
      <c r="H313" s="464"/>
      <c r="I313" s="270">
        <v>10.95</v>
      </c>
      <c r="J313" s="216"/>
      <c r="K313" s="195">
        <f>I313-(I313*J313)</f>
        <v>10.95</v>
      </c>
      <c r="L313" s="226">
        <f>K313*H313</f>
        <v>0</v>
      </c>
      <c r="M313" s="218">
        <v>0</v>
      </c>
      <c r="N313" s="251">
        <f>L313+(L313*M313)</f>
        <v>0</v>
      </c>
      <c r="O313" s="295"/>
      <c r="Q313" s="653"/>
      <c r="R313" s="667">
        <f t="shared" si="116"/>
        <v>0</v>
      </c>
      <c r="T313" s="653"/>
      <c r="U313" s="667">
        <f t="shared" si="117"/>
        <v>0</v>
      </c>
      <c r="W313" s="653"/>
      <c r="X313" s="667">
        <f t="shared" si="118"/>
        <v>0</v>
      </c>
      <c r="Y313" s="329"/>
      <c r="Z313" s="653"/>
      <c r="AA313" s="667">
        <f t="shared" si="119"/>
        <v>0</v>
      </c>
    </row>
    <row r="314" spans="2:27" ht="30.75" customHeight="1">
      <c r="B314" s="417">
        <v>9781917848176</v>
      </c>
      <c r="C314" s="552" t="s">
        <v>2589</v>
      </c>
      <c r="D314" s="380" t="s">
        <v>1762</v>
      </c>
      <c r="E314" s="555" t="s">
        <v>120</v>
      </c>
      <c r="F314" s="380" t="s">
        <v>26</v>
      </c>
      <c r="G314" s="558" t="s">
        <v>1019</v>
      </c>
      <c r="H314" s="464"/>
      <c r="I314" s="595">
        <v>9.5</v>
      </c>
      <c r="J314" s="216"/>
      <c r="K314" s="195">
        <f t="shared" si="113"/>
        <v>9.5</v>
      </c>
      <c r="L314" s="226">
        <f t="shared" si="114"/>
        <v>0</v>
      </c>
      <c r="M314" s="218">
        <v>0</v>
      </c>
      <c r="N314" s="251">
        <f t="shared" si="115"/>
        <v>0</v>
      </c>
      <c r="O314" s="295"/>
      <c r="Q314" s="653"/>
      <c r="R314" s="667">
        <f t="shared" si="116"/>
        <v>0</v>
      </c>
      <c r="T314" s="653"/>
      <c r="U314" s="667">
        <f t="shared" si="117"/>
        <v>0</v>
      </c>
      <c r="W314" s="653"/>
      <c r="X314" s="667">
        <f t="shared" si="118"/>
        <v>0</v>
      </c>
      <c r="Y314" s="329"/>
      <c r="Z314" s="653"/>
      <c r="AA314" s="667">
        <f t="shared" si="119"/>
        <v>0</v>
      </c>
    </row>
    <row r="315" spans="2:27" ht="17.25" customHeight="1">
      <c r="B315" s="117">
        <v>9781789270815</v>
      </c>
      <c r="C315" s="65" t="s">
        <v>2448</v>
      </c>
      <c r="D315" s="62" t="s">
        <v>1762</v>
      </c>
      <c r="E315" s="91" t="s">
        <v>616</v>
      </c>
      <c r="F315" s="79" t="s">
        <v>29</v>
      </c>
      <c r="G315" s="62" t="s">
        <v>1066</v>
      </c>
      <c r="H315" s="464"/>
      <c r="I315" s="272">
        <v>43</v>
      </c>
      <c r="J315" s="216"/>
      <c r="K315" s="195">
        <f t="shared" si="113"/>
        <v>43</v>
      </c>
      <c r="L315" s="226">
        <f t="shared" si="114"/>
        <v>0</v>
      </c>
      <c r="M315" s="218">
        <v>0</v>
      </c>
      <c r="N315" s="251">
        <f t="shared" si="115"/>
        <v>0</v>
      </c>
      <c r="O315" s="295"/>
      <c r="Q315" s="653"/>
      <c r="R315" s="667">
        <f t="shared" si="116"/>
        <v>0</v>
      </c>
      <c r="T315" s="653"/>
      <c r="U315" s="667">
        <f t="shared" si="117"/>
        <v>0</v>
      </c>
      <c r="W315" s="653"/>
      <c r="X315" s="667">
        <f t="shared" si="118"/>
        <v>0</v>
      </c>
      <c r="Y315" s="329"/>
      <c r="Z315" s="653"/>
      <c r="AA315" s="667">
        <f t="shared" si="119"/>
        <v>0</v>
      </c>
    </row>
    <row r="316" spans="2:27" ht="17.25" customHeight="1">
      <c r="B316" s="117">
        <v>9781789278293</v>
      </c>
      <c r="C316" s="65" t="s">
        <v>2449</v>
      </c>
      <c r="D316" s="62" t="s">
        <v>1762</v>
      </c>
      <c r="E316" s="91" t="s">
        <v>616</v>
      </c>
      <c r="F316" s="79" t="s">
        <v>29</v>
      </c>
      <c r="G316" s="62" t="s">
        <v>1597</v>
      </c>
      <c r="H316" s="464"/>
      <c r="I316" s="272">
        <v>37</v>
      </c>
      <c r="J316" s="216"/>
      <c r="K316" s="195">
        <f t="shared" si="113"/>
        <v>37</v>
      </c>
      <c r="L316" s="226">
        <f t="shared" si="114"/>
        <v>0</v>
      </c>
      <c r="M316" s="218">
        <v>0</v>
      </c>
      <c r="N316" s="251">
        <f t="shared" si="115"/>
        <v>0</v>
      </c>
      <c r="O316" s="295"/>
      <c r="Q316" s="653"/>
      <c r="R316" s="667">
        <f t="shared" si="116"/>
        <v>0</v>
      </c>
      <c r="T316" s="653"/>
      <c r="U316" s="667">
        <f t="shared" si="117"/>
        <v>0</v>
      </c>
      <c r="W316" s="653"/>
      <c r="X316" s="667">
        <f t="shared" si="118"/>
        <v>0</v>
      </c>
      <c r="Y316" s="329"/>
      <c r="Z316" s="653"/>
      <c r="AA316" s="667">
        <f t="shared" si="119"/>
        <v>0</v>
      </c>
    </row>
    <row r="317" spans="2:27" ht="17.25" customHeight="1">
      <c r="B317" s="117">
        <v>9781789278316</v>
      </c>
      <c r="C317" s="65" t="s">
        <v>2450</v>
      </c>
      <c r="D317" s="62" t="s">
        <v>1762</v>
      </c>
      <c r="E317" s="91" t="s">
        <v>120</v>
      </c>
      <c r="F317" s="79" t="s">
        <v>29</v>
      </c>
      <c r="G317" s="62" t="s">
        <v>1598</v>
      </c>
      <c r="H317" s="464"/>
      <c r="I317" s="272">
        <v>14.5</v>
      </c>
      <c r="J317" s="216"/>
      <c r="K317" s="195">
        <f t="shared" si="113"/>
        <v>14.5</v>
      </c>
      <c r="L317" s="226">
        <f t="shared" si="114"/>
        <v>0</v>
      </c>
      <c r="M317" s="218">
        <v>0</v>
      </c>
      <c r="N317" s="251">
        <f t="shared" si="115"/>
        <v>0</v>
      </c>
      <c r="O317" s="295"/>
      <c r="Q317" s="653"/>
      <c r="R317" s="667">
        <f t="shared" si="116"/>
        <v>0</v>
      </c>
      <c r="T317" s="653"/>
      <c r="U317" s="667">
        <f t="shared" si="117"/>
        <v>0</v>
      </c>
      <c r="W317" s="653"/>
      <c r="X317" s="667">
        <f t="shared" si="118"/>
        <v>0</v>
      </c>
      <c r="Y317" s="329"/>
      <c r="Z317" s="653"/>
      <c r="AA317" s="667">
        <f t="shared" si="119"/>
        <v>0</v>
      </c>
    </row>
    <row r="318" spans="2:27" ht="17.25" customHeight="1">
      <c r="B318" s="117">
        <v>9781847419781</v>
      </c>
      <c r="C318" s="65" t="s">
        <v>2451</v>
      </c>
      <c r="D318" s="62" t="s">
        <v>1762</v>
      </c>
      <c r="E318" s="91" t="s">
        <v>120</v>
      </c>
      <c r="F318" s="79" t="s">
        <v>29</v>
      </c>
      <c r="G318" s="62" t="s">
        <v>2452</v>
      </c>
      <c r="H318" s="464"/>
      <c r="I318" s="272">
        <v>40.5</v>
      </c>
      <c r="J318" s="216"/>
      <c r="K318" s="195">
        <f t="shared" ref="K318" si="135">I318-(I318*J318)</f>
        <v>40.5</v>
      </c>
      <c r="L318" s="226">
        <f t="shared" ref="L318" si="136">K318*H318</f>
        <v>0</v>
      </c>
      <c r="M318" s="218">
        <v>0</v>
      </c>
      <c r="N318" s="251">
        <f t="shared" ref="N318" si="137">L318+(L318*M318)</f>
        <v>0</v>
      </c>
      <c r="O318" s="295"/>
      <c r="Q318" s="653"/>
      <c r="R318" s="667">
        <f t="shared" si="116"/>
        <v>0</v>
      </c>
      <c r="T318" s="653"/>
      <c r="U318" s="667">
        <f t="shared" si="117"/>
        <v>0</v>
      </c>
      <c r="W318" s="653"/>
      <c r="X318" s="667">
        <f t="shared" si="118"/>
        <v>0</v>
      </c>
      <c r="Y318" s="329"/>
      <c r="Z318" s="653"/>
      <c r="AA318" s="667">
        <f t="shared" si="119"/>
        <v>0</v>
      </c>
    </row>
    <row r="319" spans="2:27" ht="17.25" customHeight="1">
      <c r="B319" s="117">
        <v>9781068425806</v>
      </c>
      <c r="C319" s="65" t="s">
        <v>2244</v>
      </c>
      <c r="D319" s="62" t="s">
        <v>1762</v>
      </c>
      <c r="E319" s="91" t="s">
        <v>616</v>
      </c>
      <c r="F319" s="79" t="s">
        <v>1064</v>
      </c>
      <c r="G319" s="62"/>
      <c r="H319" s="464"/>
      <c r="I319" s="272">
        <v>41.99</v>
      </c>
      <c r="J319" s="216"/>
      <c r="K319" s="195">
        <f t="shared" ref="K319:K320" si="138">I319-(I319*J319)</f>
        <v>41.99</v>
      </c>
      <c r="L319" s="226">
        <f t="shared" ref="L319:L320" si="139">K319*H319</f>
        <v>0</v>
      </c>
      <c r="M319" s="218">
        <v>0</v>
      </c>
      <c r="N319" s="251">
        <f t="shared" ref="N319:N320" si="140">L319+(L319*M319)</f>
        <v>0</v>
      </c>
      <c r="O319" s="295"/>
      <c r="Q319" s="653"/>
      <c r="R319" s="667">
        <f t="shared" si="116"/>
        <v>0</v>
      </c>
      <c r="T319" s="653"/>
      <c r="U319" s="667">
        <f t="shared" si="117"/>
        <v>0</v>
      </c>
      <c r="W319" s="653"/>
      <c r="X319" s="667">
        <f t="shared" si="118"/>
        <v>0</v>
      </c>
      <c r="Y319" s="329"/>
      <c r="Z319" s="653"/>
      <c r="AA319" s="667">
        <f t="shared" si="119"/>
        <v>0</v>
      </c>
    </row>
    <row r="320" spans="2:27" ht="17.25" customHeight="1">
      <c r="B320" s="117">
        <v>9781068425813</v>
      </c>
      <c r="C320" s="65" t="s">
        <v>2245</v>
      </c>
      <c r="D320" s="62" t="s">
        <v>1762</v>
      </c>
      <c r="E320" s="91" t="s">
        <v>616</v>
      </c>
      <c r="F320" s="79" t="s">
        <v>1064</v>
      </c>
      <c r="G320" s="62"/>
      <c r="H320" s="464"/>
      <c r="I320" s="272">
        <v>17.989999999999998</v>
      </c>
      <c r="J320" s="216"/>
      <c r="K320" s="195">
        <f t="shared" si="138"/>
        <v>17.989999999999998</v>
      </c>
      <c r="L320" s="226">
        <f t="shared" si="139"/>
        <v>0</v>
      </c>
      <c r="M320" s="218">
        <v>0</v>
      </c>
      <c r="N320" s="251">
        <f t="shared" si="140"/>
        <v>0</v>
      </c>
      <c r="O320" s="295"/>
      <c r="Q320" s="653"/>
      <c r="R320" s="667">
        <f t="shared" si="116"/>
        <v>0</v>
      </c>
      <c r="T320" s="653"/>
      <c r="U320" s="667">
        <f t="shared" si="117"/>
        <v>0</v>
      </c>
      <c r="W320" s="653"/>
      <c r="X320" s="667">
        <f t="shared" si="118"/>
        <v>0</v>
      </c>
      <c r="Y320" s="329"/>
      <c r="Z320" s="653"/>
      <c r="AA320" s="667">
        <f t="shared" si="119"/>
        <v>0</v>
      </c>
    </row>
    <row r="321" spans="2:27" ht="17.25" customHeight="1">
      <c r="B321" s="117">
        <v>9781804582916</v>
      </c>
      <c r="C321" s="81" t="s">
        <v>1029</v>
      </c>
      <c r="D321" s="84" t="s">
        <v>1762</v>
      </c>
      <c r="E321" s="78" t="s">
        <v>616</v>
      </c>
      <c r="F321" s="79" t="s">
        <v>37</v>
      </c>
      <c r="G321" s="446"/>
      <c r="H321" s="464"/>
      <c r="I321" s="272">
        <v>38.950000000000003</v>
      </c>
      <c r="J321" s="216"/>
      <c r="K321" s="195">
        <f t="shared" ref="K321:K331" si="141">I321-(I321*J321)</f>
        <v>38.950000000000003</v>
      </c>
      <c r="L321" s="226">
        <f t="shared" ref="L321:L331" si="142">K321*H321</f>
        <v>0</v>
      </c>
      <c r="M321" s="218">
        <v>0</v>
      </c>
      <c r="N321" s="251">
        <f t="shared" ref="N321:N331" si="143">L321+(L321*M321)</f>
        <v>0</v>
      </c>
      <c r="O321" s="295"/>
      <c r="Q321" s="653"/>
      <c r="R321" s="667">
        <f t="shared" si="116"/>
        <v>0</v>
      </c>
      <c r="T321" s="653"/>
      <c r="U321" s="667">
        <f t="shared" si="117"/>
        <v>0</v>
      </c>
      <c r="W321" s="653"/>
      <c r="X321" s="667">
        <f t="shared" si="118"/>
        <v>0</v>
      </c>
      <c r="Y321" s="329"/>
      <c r="Z321" s="653"/>
      <c r="AA321" s="667">
        <f t="shared" si="119"/>
        <v>0</v>
      </c>
    </row>
    <row r="322" spans="2:27" ht="17.25" customHeight="1">
      <c r="B322" s="117">
        <v>9781804582909</v>
      </c>
      <c r="C322" s="81" t="s">
        <v>2126</v>
      </c>
      <c r="D322" s="84" t="s">
        <v>1762</v>
      </c>
      <c r="E322" s="78" t="s">
        <v>616</v>
      </c>
      <c r="F322" s="79" t="s">
        <v>37</v>
      </c>
      <c r="G322" s="446"/>
      <c r="H322" s="464"/>
      <c r="I322" s="272">
        <v>11.45</v>
      </c>
      <c r="J322" s="216"/>
      <c r="K322" s="195">
        <f t="shared" si="141"/>
        <v>11.45</v>
      </c>
      <c r="L322" s="226">
        <f t="shared" si="142"/>
        <v>0</v>
      </c>
      <c r="M322" s="218">
        <v>0</v>
      </c>
      <c r="N322" s="251">
        <f t="shared" si="143"/>
        <v>0</v>
      </c>
      <c r="O322" s="295"/>
      <c r="Q322" s="653"/>
      <c r="R322" s="667">
        <f t="shared" si="116"/>
        <v>0</v>
      </c>
      <c r="T322" s="653"/>
      <c r="U322" s="667">
        <f t="shared" si="117"/>
        <v>0</v>
      </c>
      <c r="W322" s="653"/>
      <c r="X322" s="667">
        <f t="shared" si="118"/>
        <v>0</v>
      </c>
      <c r="Y322" s="329"/>
      <c r="Z322" s="653"/>
      <c r="AA322" s="667">
        <f t="shared" si="119"/>
        <v>0</v>
      </c>
    </row>
    <row r="323" spans="2:27" ht="17.25" customHeight="1">
      <c r="B323" s="117">
        <v>9780717188833</v>
      </c>
      <c r="C323" s="83" t="s">
        <v>1030</v>
      </c>
      <c r="D323" s="84" t="s">
        <v>1762</v>
      </c>
      <c r="E323" s="78" t="s">
        <v>616</v>
      </c>
      <c r="F323" s="79" t="s">
        <v>37</v>
      </c>
      <c r="G323" s="446"/>
      <c r="H323" s="464"/>
      <c r="I323" s="277">
        <v>36.25</v>
      </c>
      <c r="J323" s="216"/>
      <c r="K323" s="195">
        <f t="shared" si="141"/>
        <v>36.25</v>
      </c>
      <c r="L323" s="226">
        <f t="shared" si="142"/>
        <v>0</v>
      </c>
      <c r="M323" s="218">
        <v>0</v>
      </c>
      <c r="N323" s="251">
        <f t="shared" si="143"/>
        <v>0</v>
      </c>
      <c r="O323" s="295"/>
      <c r="Q323" s="653"/>
      <c r="R323" s="667">
        <f t="shared" si="116"/>
        <v>0</v>
      </c>
      <c r="T323" s="653"/>
      <c r="U323" s="667">
        <f t="shared" si="117"/>
        <v>0</v>
      </c>
      <c r="W323" s="653"/>
      <c r="X323" s="667">
        <f t="shared" si="118"/>
        <v>0</v>
      </c>
      <c r="Y323" s="329"/>
      <c r="Z323" s="653"/>
      <c r="AA323" s="667">
        <f t="shared" si="119"/>
        <v>0</v>
      </c>
    </row>
    <row r="324" spans="2:27" ht="17.25" customHeight="1">
      <c r="B324" s="117">
        <v>9780717188826</v>
      </c>
      <c r="C324" s="83" t="s">
        <v>1031</v>
      </c>
      <c r="D324" s="84" t="s">
        <v>1762</v>
      </c>
      <c r="E324" s="80" t="s">
        <v>616</v>
      </c>
      <c r="F324" s="79" t="s">
        <v>37</v>
      </c>
      <c r="G324" s="446"/>
      <c r="H324" s="464"/>
      <c r="I324" s="272">
        <v>10.75</v>
      </c>
      <c r="J324" s="216"/>
      <c r="K324" s="195">
        <f t="shared" si="141"/>
        <v>10.75</v>
      </c>
      <c r="L324" s="226">
        <f t="shared" si="142"/>
        <v>0</v>
      </c>
      <c r="M324" s="218">
        <v>0</v>
      </c>
      <c r="N324" s="251">
        <f t="shared" si="143"/>
        <v>0</v>
      </c>
      <c r="O324" s="295"/>
      <c r="Q324" s="653"/>
      <c r="R324" s="667">
        <f t="shared" si="116"/>
        <v>0</v>
      </c>
      <c r="T324" s="653"/>
      <c r="U324" s="667">
        <f t="shared" si="117"/>
        <v>0</v>
      </c>
      <c r="W324" s="653"/>
      <c r="X324" s="667">
        <f t="shared" si="118"/>
        <v>0</v>
      </c>
      <c r="Y324" s="329"/>
      <c r="Z324" s="653"/>
      <c r="AA324" s="667">
        <f t="shared" si="119"/>
        <v>0</v>
      </c>
    </row>
    <row r="325" spans="2:27" ht="17.25" customHeight="1">
      <c r="B325" s="117">
        <v>9780717183579</v>
      </c>
      <c r="C325" s="83" t="s">
        <v>1032</v>
      </c>
      <c r="D325" s="84" t="s">
        <v>1762</v>
      </c>
      <c r="E325" s="80" t="s">
        <v>120</v>
      </c>
      <c r="F325" s="79" t="s">
        <v>37</v>
      </c>
      <c r="G325" s="446"/>
      <c r="H325" s="464"/>
      <c r="I325" s="272">
        <v>10.95</v>
      </c>
      <c r="J325" s="216"/>
      <c r="K325" s="195">
        <f t="shared" ref="K325" si="144">I325-(I325*J325)</f>
        <v>10.95</v>
      </c>
      <c r="L325" s="226">
        <f t="shared" ref="L325" si="145">K325*H325</f>
        <v>0</v>
      </c>
      <c r="M325" s="218">
        <v>0</v>
      </c>
      <c r="N325" s="251">
        <f t="shared" ref="N325" si="146">L325+(L325*M325)</f>
        <v>0</v>
      </c>
      <c r="O325" s="295"/>
      <c r="Q325" s="653"/>
      <c r="R325" s="667">
        <f t="shared" si="116"/>
        <v>0</v>
      </c>
      <c r="T325" s="653"/>
      <c r="U325" s="667">
        <f t="shared" si="117"/>
        <v>0</v>
      </c>
      <c r="W325" s="653"/>
      <c r="X325" s="667">
        <f t="shared" si="118"/>
        <v>0</v>
      </c>
      <c r="Y325" s="329"/>
      <c r="Z325" s="653"/>
      <c r="AA325" s="667">
        <f t="shared" si="119"/>
        <v>0</v>
      </c>
    </row>
    <row r="326" spans="2:27" ht="17.25" customHeight="1">
      <c r="B326" s="89" t="s">
        <v>1909</v>
      </c>
      <c r="C326" s="68" t="s">
        <v>1910</v>
      </c>
      <c r="D326" s="84" t="s">
        <v>1762</v>
      </c>
      <c r="E326" s="62" t="s">
        <v>616</v>
      </c>
      <c r="F326" s="79" t="s">
        <v>741</v>
      </c>
      <c r="G326" s="62" t="s">
        <v>1911</v>
      </c>
      <c r="H326" s="464"/>
      <c r="I326" s="271">
        <v>36.99</v>
      </c>
      <c r="J326" s="216"/>
      <c r="K326" s="195">
        <f>I326-(I326*J326)</f>
        <v>36.99</v>
      </c>
      <c r="L326" s="226">
        <f>K326*H326</f>
        <v>0</v>
      </c>
      <c r="M326" s="218">
        <v>0</v>
      </c>
      <c r="N326" s="251">
        <f>L326+(L326*M326)</f>
        <v>0</v>
      </c>
      <c r="O326" s="295"/>
      <c r="Q326" s="653"/>
      <c r="R326" s="667">
        <f t="shared" si="116"/>
        <v>0</v>
      </c>
      <c r="T326" s="653"/>
      <c r="U326" s="667">
        <f t="shared" si="117"/>
        <v>0</v>
      </c>
      <c r="W326" s="653"/>
      <c r="X326" s="667">
        <f t="shared" si="118"/>
        <v>0</v>
      </c>
      <c r="Y326" s="329"/>
      <c r="Z326" s="653"/>
      <c r="AA326" s="667">
        <f t="shared" si="119"/>
        <v>0</v>
      </c>
    </row>
    <row r="327" spans="2:27" ht="17.25" customHeight="1">
      <c r="B327" s="89">
        <v>9781915486271</v>
      </c>
      <c r="C327" s="68" t="s">
        <v>1912</v>
      </c>
      <c r="D327" s="62" t="s">
        <v>1762</v>
      </c>
      <c r="E327" s="62" t="s">
        <v>120</v>
      </c>
      <c r="F327" s="62" t="s">
        <v>741</v>
      </c>
      <c r="G327" s="62" t="s">
        <v>1913</v>
      </c>
      <c r="H327" s="464"/>
      <c r="I327" s="271">
        <v>14.99</v>
      </c>
      <c r="J327" s="216"/>
      <c r="K327" s="195">
        <f t="shared" si="141"/>
        <v>14.99</v>
      </c>
      <c r="L327" s="226">
        <f t="shared" si="142"/>
        <v>0</v>
      </c>
      <c r="M327" s="218">
        <v>0</v>
      </c>
      <c r="N327" s="251">
        <f t="shared" si="143"/>
        <v>0</v>
      </c>
      <c r="O327" s="295"/>
      <c r="Q327" s="653"/>
      <c r="R327" s="667">
        <f t="shared" si="116"/>
        <v>0</v>
      </c>
      <c r="T327" s="653"/>
      <c r="U327" s="667">
        <f t="shared" si="117"/>
        <v>0</v>
      </c>
      <c r="W327" s="653"/>
      <c r="X327" s="667">
        <f t="shared" si="118"/>
        <v>0</v>
      </c>
      <c r="Y327" s="329"/>
      <c r="Z327" s="653"/>
      <c r="AA327" s="667">
        <f t="shared" si="119"/>
        <v>0</v>
      </c>
    </row>
    <row r="328" spans="2:27" ht="17.25" customHeight="1">
      <c r="B328" s="89">
        <v>9781915486257</v>
      </c>
      <c r="C328" s="68" t="s">
        <v>1914</v>
      </c>
      <c r="D328" s="62" t="s">
        <v>1762</v>
      </c>
      <c r="E328" s="62" t="s">
        <v>616</v>
      </c>
      <c r="F328" s="62" t="s">
        <v>741</v>
      </c>
      <c r="G328" s="62" t="s">
        <v>1915</v>
      </c>
      <c r="H328" s="464"/>
      <c r="I328" s="271">
        <v>31.99</v>
      </c>
      <c r="J328" s="216"/>
      <c r="K328" s="195">
        <f t="shared" si="141"/>
        <v>31.99</v>
      </c>
      <c r="L328" s="226">
        <f t="shared" si="142"/>
        <v>0</v>
      </c>
      <c r="M328" s="218">
        <v>0</v>
      </c>
      <c r="N328" s="251">
        <f t="shared" si="143"/>
        <v>0</v>
      </c>
      <c r="O328" s="295"/>
      <c r="Q328" s="653"/>
      <c r="R328" s="667">
        <f t="shared" si="116"/>
        <v>0</v>
      </c>
      <c r="T328" s="653"/>
      <c r="U328" s="667">
        <f t="shared" si="117"/>
        <v>0</v>
      </c>
      <c r="W328" s="653"/>
      <c r="X328" s="667">
        <f t="shared" si="118"/>
        <v>0</v>
      </c>
      <c r="Y328" s="329"/>
      <c r="Z328" s="653"/>
      <c r="AA328" s="667">
        <f t="shared" si="119"/>
        <v>0</v>
      </c>
    </row>
    <row r="329" spans="2:27" ht="17.25" customHeight="1">
      <c r="B329" s="89">
        <v>9781915486042</v>
      </c>
      <c r="C329" s="68" t="s">
        <v>1025</v>
      </c>
      <c r="D329" s="62" t="s">
        <v>1762</v>
      </c>
      <c r="E329" s="62" t="s">
        <v>17</v>
      </c>
      <c r="F329" s="62" t="s">
        <v>741</v>
      </c>
      <c r="G329" s="62" t="s">
        <v>1026</v>
      </c>
      <c r="H329" s="464"/>
      <c r="I329" s="271">
        <v>36.99</v>
      </c>
      <c r="J329" s="216"/>
      <c r="K329" s="195">
        <f t="shared" ref="K329:K330" si="147">I329-(I329*J329)</f>
        <v>36.99</v>
      </c>
      <c r="L329" s="226">
        <f t="shared" ref="L329:L330" si="148">K329*H329</f>
        <v>0</v>
      </c>
      <c r="M329" s="218">
        <v>0</v>
      </c>
      <c r="N329" s="251">
        <f t="shared" ref="N329:N330" si="149">L329+(L329*M329)</f>
        <v>0</v>
      </c>
      <c r="O329" s="295"/>
      <c r="Q329" s="653"/>
      <c r="R329" s="667">
        <f t="shared" si="116"/>
        <v>0</v>
      </c>
      <c r="T329" s="653"/>
      <c r="U329" s="667">
        <f t="shared" si="117"/>
        <v>0</v>
      </c>
      <c r="W329" s="653"/>
      <c r="X329" s="667">
        <f t="shared" si="118"/>
        <v>0</v>
      </c>
      <c r="Y329" s="329"/>
      <c r="Z329" s="653"/>
      <c r="AA329" s="667">
        <f t="shared" si="119"/>
        <v>0</v>
      </c>
    </row>
    <row r="330" spans="2:27" ht="17.25" customHeight="1">
      <c r="B330" s="89">
        <v>9781915486035</v>
      </c>
      <c r="C330" s="68" t="s">
        <v>1027</v>
      </c>
      <c r="D330" s="62" t="s">
        <v>1762</v>
      </c>
      <c r="E330" s="62" t="s">
        <v>120</v>
      </c>
      <c r="F330" s="62" t="s">
        <v>741</v>
      </c>
      <c r="G330" s="62" t="s">
        <v>1028</v>
      </c>
      <c r="H330" s="464"/>
      <c r="I330" s="271">
        <v>11.99</v>
      </c>
      <c r="J330" s="216"/>
      <c r="K330" s="195">
        <f t="shared" si="147"/>
        <v>11.99</v>
      </c>
      <c r="L330" s="226">
        <f t="shared" si="148"/>
        <v>0</v>
      </c>
      <c r="M330" s="218">
        <v>0</v>
      </c>
      <c r="N330" s="251">
        <f t="shared" si="149"/>
        <v>0</v>
      </c>
      <c r="O330" s="295"/>
      <c r="Q330" s="653"/>
      <c r="R330" s="667">
        <f t="shared" si="116"/>
        <v>0</v>
      </c>
      <c r="T330" s="653"/>
      <c r="U330" s="667">
        <f t="shared" si="117"/>
        <v>0</v>
      </c>
      <c r="W330" s="653"/>
      <c r="X330" s="667">
        <f t="shared" si="118"/>
        <v>0</v>
      </c>
      <c r="Y330" s="329"/>
      <c r="Z330" s="653"/>
      <c r="AA330" s="667">
        <f t="shared" si="119"/>
        <v>0</v>
      </c>
    </row>
    <row r="331" spans="2:27" s="329" customFormat="1" ht="17.25" customHeight="1">
      <c r="B331" s="86"/>
      <c r="C331" s="131" t="s">
        <v>189</v>
      </c>
      <c r="D331" s="131"/>
      <c r="E331" s="129"/>
      <c r="F331" s="85"/>
      <c r="G331" s="85"/>
      <c r="H331" s="463"/>
      <c r="I331" s="222"/>
      <c r="J331" s="216"/>
      <c r="K331" s="302">
        <f t="shared" si="141"/>
        <v>0</v>
      </c>
      <c r="L331" s="303">
        <f t="shared" si="142"/>
        <v>0</v>
      </c>
      <c r="M331" s="218">
        <v>0</v>
      </c>
      <c r="N331" s="304">
        <f t="shared" si="143"/>
        <v>0</v>
      </c>
      <c r="O331" s="295"/>
      <c r="Q331" s="653"/>
      <c r="R331" s="667">
        <f t="shared" si="116"/>
        <v>0</v>
      </c>
      <c r="S331" s="12"/>
      <c r="T331" s="653"/>
      <c r="U331" s="667">
        <f t="shared" si="117"/>
        <v>0</v>
      </c>
      <c r="V331" s="12"/>
      <c r="W331" s="653"/>
      <c r="X331" s="667">
        <f t="shared" si="118"/>
        <v>0</v>
      </c>
      <c r="Z331" s="653"/>
      <c r="AA331" s="667">
        <f t="shared" si="119"/>
        <v>0</v>
      </c>
    </row>
    <row r="332" spans="2:27" s="329" customFormat="1" ht="17.25" customHeight="1">
      <c r="B332" s="117"/>
      <c r="C332" s="308"/>
      <c r="D332" s="131"/>
      <c r="E332" s="150"/>
      <c r="F332" s="84"/>
      <c r="G332" s="79"/>
      <c r="H332" s="464"/>
      <c r="I332" s="299"/>
      <c r="J332" s="216"/>
      <c r="K332" s="302">
        <f t="shared" ref="K332:K334" si="150">I332-(I332*J332)</f>
        <v>0</v>
      </c>
      <c r="L332" s="303">
        <f t="shared" ref="L332:L334" si="151">K332*H332</f>
        <v>0</v>
      </c>
      <c r="M332" s="219">
        <v>0</v>
      </c>
      <c r="N332" s="304">
        <f t="shared" ref="N332:N334" si="152">L332+(L332*M332)</f>
        <v>0</v>
      </c>
      <c r="O332" s="295"/>
      <c r="Q332" s="653"/>
      <c r="R332" s="667">
        <f t="shared" si="116"/>
        <v>0</v>
      </c>
      <c r="S332" s="12"/>
      <c r="T332" s="653"/>
      <c r="U332" s="667">
        <f t="shared" si="117"/>
        <v>0</v>
      </c>
      <c r="V332" s="12"/>
      <c r="W332" s="653"/>
      <c r="X332" s="667">
        <f t="shared" si="118"/>
        <v>0</v>
      </c>
      <c r="Z332" s="653"/>
      <c r="AA332" s="667">
        <f t="shared" si="119"/>
        <v>0</v>
      </c>
    </row>
    <row r="333" spans="2:27" s="329" customFormat="1" ht="17.25" customHeight="1">
      <c r="B333" s="117"/>
      <c r="C333" s="308"/>
      <c r="D333" s="131"/>
      <c r="E333" s="150"/>
      <c r="F333" s="84"/>
      <c r="G333" s="79"/>
      <c r="H333" s="464"/>
      <c r="I333" s="299"/>
      <c r="J333" s="216"/>
      <c r="K333" s="302">
        <f t="shared" ref="K333" si="153">I333-(I333*J333)</f>
        <v>0</v>
      </c>
      <c r="L333" s="303">
        <f t="shared" ref="L333" si="154">K333*H333</f>
        <v>0</v>
      </c>
      <c r="M333" s="219">
        <v>0</v>
      </c>
      <c r="N333" s="304">
        <f t="shared" ref="N333" si="155">L333+(L333*M333)</f>
        <v>0</v>
      </c>
      <c r="O333" s="295"/>
      <c r="Q333" s="653"/>
      <c r="R333" s="667">
        <f t="shared" si="116"/>
        <v>0</v>
      </c>
      <c r="S333" s="12"/>
      <c r="T333" s="653"/>
      <c r="U333" s="667">
        <f t="shared" si="117"/>
        <v>0</v>
      </c>
      <c r="V333" s="12"/>
      <c r="W333" s="653"/>
      <c r="X333" s="667">
        <f t="shared" si="118"/>
        <v>0</v>
      </c>
      <c r="Z333" s="653"/>
      <c r="AA333" s="667">
        <f t="shared" si="119"/>
        <v>0</v>
      </c>
    </row>
    <row r="334" spans="2:27" s="329" customFormat="1" ht="17.25" customHeight="1">
      <c r="B334" s="117"/>
      <c r="C334" s="308"/>
      <c r="D334" s="131"/>
      <c r="E334" s="150"/>
      <c r="F334" s="84"/>
      <c r="G334" s="79"/>
      <c r="H334" s="464"/>
      <c r="I334" s="299"/>
      <c r="J334" s="216"/>
      <c r="K334" s="302">
        <f t="shared" si="150"/>
        <v>0</v>
      </c>
      <c r="L334" s="303">
        <f t="shared" si="151"/>
        <v>0</v>
      </c>
      <c r="M334" s="219">
        <v>0</v>
      </c>
      <c r="N334" s="304">
        <f t="shared" si="152"/>
        <v>0</v>
      </c>
      <c r="O334" s="295"/>
      <c r="Q334" s="653"/>
      <c r="R334" s="667">
        <f t="shared" si="116"/>
        <v>0</v>
      </c>
      <c r="S334" s="12"/>
      <c r="T334" s="653"/>
      <c r="U334" s="667">
        <f t="shared" si="117"/>
        <v>0</v>
      </c>
      <c r="V334" s="12"/>
      <c r="W334" s="653"/>
      <c r="X334" s="667">
        <f t="shared" si="118"/>
        <v>0</v>
      </c>
      <c r="Z334" s="653"/>
      <c r="AA334" s="667">
        <f t="shared" si="119"/>
        <v>0</v>
      </c>
    </row>
    <row r="335" spans="2:27" s="329" customFormat="1" ht="17.25" customHeight="1">
      <c r="B335" s="474"/>
      <c r="C335" s="481" t="s">
        <v>1477</v>
      </c>
      <c r="D335" s="634"/>
      <c r="E335" s="471"/>
      <c r="F335" s="472"/>
      <c r="G335" s="473"/>
      <c r="H335" s="506"/>
      <c r="I335" s="475"/>
      <c r="J335" s="476"/>
      <c r="K335" s="477"/>
      <c r="L335" s="478"/>
      <c r="M335" s="479"/>
      <c r="N335" s="479"/>
      <c r="O335" s="480"/>
      <c r="Q335" s="807"/>
      <c r="R335" s="808"/>
      <c r="S335" s="12"/>
      <c r="T335" s="809"/>
      <c r="U335" s="810"/>
      <c r="V335" s="12"/>
      <c r="W335" s="809"/>
      <c r="X335" s="810"/>
      <c r="Z335" s="809"/>
      <c r="AA335" s="810"/>
    </row>
    <row r="336" spans="2:27" ht="17.25" customHeight="1">
      <c r="B336" s="140" t="s">
        <v>323</v>
      </c>
      <c r="C336" s="31"/>
      <c r="D336" s="32"/>
      <c r="E336" s="32"/>
      <c r="F336" s="31"/>
      <c r="G336" s="31"/>
      <c r="H336" s="261">
        <f>SUM(H296:H335)</f>
        <v>0</v>
      </c>
      <c r="I336" s="222"/>
      <c r="J336" s="130"/>
      <c r="K336" s="130"/>
      <c r="L336" s="227">
        <f>SUM(L296:L335)</f>
        <v>0</v>
      </c>
      <c r="M336" s="170"/>
      <c r="N336" s="239">
        <f>SUM(N296:N335)</f>
        <v>0</v>
      </c>
      <c r="O336" s="194"/>
      <c r="Q336" s="807"/>
      <c r="R336" s="808"/>
      <c r="S336"/>
      <c r="T336" s="809"/>
      <c r="U336" s="810"/>
      <c r="V336"/>
      <c r="W336" s="809"/>
      <c r="X336" s="810"/>
      <c r="Y336" s="809"/>
      <c r="Z336" s="809"/>
      <c r="AA336" s="810"/>
    </row>
    <row r="337" spans="2:27" ht="17.25" customHeight="1">
      <c r="B337" s="5"/>
      <c r="C337" s="6"/>
      <c r="D337" s="6"/>
      <c r="E337" s="2"/>
      <c r="F337" s="37"/>
      <c r="G337" s="37"/>
      <c r="H337" s="263"/>
      <c r="M337" s="162"/>
      <c r="N337" s="162"/>
      <c r="O337" s="37"/>
      <c r="Q337" s="807"/>
      <c r="R337" s="808"/>
      <c r="S337"/>
      <c r="T337" s="809"/>
      <c r="U337" s="810"/>
      <c r="V337"/>
      <c r="W337" s="809"/>
      <c r="X337" s="810"/>
      <c r="Y337" s="809"/>
      <c r="Z337" s="809"/>
      <c r="AA337" s="810"/>
    </row>
    <row r="338" spans="2:27" ht="30" customHeight="1">
      <c r="B338" s="754" t="s">
        <v>1765</v>
      </c>
      <c r="C338" s="754"/>
      <c r="D338" s="754"/>
      <c r="E338" s="754"/>
      <c r="F338" s="754"/>
      <c r="G338" s="754"/>
      <c r="H338" s="754"/>
      <c r="I338" s="754"/>
      <c r="J338" s="754"/>
      <c r="K338" s="754"/>
      <c r="L338" s="754"/>
      <c r="M338" s="754"/>
      <c r="N338" s="754"/>
      <c r="O338" s="754"/>
      <c r="Q338" s="807"/>
      <c r="R338" s="808"/>
      <c r="S338"/>
      <c r="T338" s="809"/>
      <c r="U338" s="810"/>
      <c r="V338"/>
      <c r="W338" s="809"/>
      <c r="X338" s="810"/>
      <c r="Y338" s="809"/>
      <c r="Z338" s="809"/>
      <c r="AA338" s="810"/>
    </row>
    <row r="339" spans="2:27" s="22" customFormat="1" ht="30" customHeight="1">
      <c r="B339" s="105" t="s">
        <v>10</v>
      </c>
      <c r="C339" s="165" t="s">
        <v>11</v>
      </c>
      <c r="D339" s="165" t="s">
        <v>1756</v>
      </c>
      <c r="E339" s="165" t="s">
        <v>12</v>
      </c>
      <c r="F339" s="166" t="s">
        <v>13</v>
      </c>
      <c r="G339" s="165" t="s">
        <v>14</v>
      </c>
      <c r="H339" s="260" t="s">
        <v>15</v>
      </c>
      <c r="I339" s="458" t="s">
        <v>1480</v>
      </c>
      <c r="J339" s="177" t="s">
        <v>1461</v>
      </c>
      <c r="K339" s="177" t="s">
        <v>1462</v>
      </c>
      <c r="L339" s="177" t="s">
        <v>1463</v>
      </c>
      <c r="M339" s="221" t="s">
        <v>1479</v>
      </c>
      <c r="N339" s="221" t="s">
        <v>1481</v>
      </c>
      <c r="O339" s="165" t="s">
        <v>1478</v>
      </c>
      <c r="Q339" s="757" t="s">
        <v>1753</v>
      </c>
      <c r="R339" s="758"/>
      <c r="T339" s="757" t="s">
        <v>1754</v>
      </c>
      <c r="U339" s="758"/>
      <c r="W339" s="757" t="s">
        <v>1755</v>
      </c>
      <c r="X339" s="758"/>
      <c r="Y339" s="344"/>
      <c r="Z339" s="759" t="s">
        <v>1500</v>
      </c>
      <c r="AA339" s="760"/>
    </row>
    <row r="340" spans="2:27" ht="17.25" customHeight="1">
      <c r="B340" s="43">
        <v>9781907330636</v>
      </c>
      <c r="C340" s="67" t="s">
        <v>1340</v>
      </c>
      <c r="D340" s="44" t="s">
        <v>1763</v>
      </c>
      <c r="E340" s="593" t="s">
        <v>120</v>
      </c>
      <c r="F340" s="46" t="s">
        <v>703</v>
      </c>
      <c r="G340" s="296">
        <v>907330</v>
      </c>
      <c r="H340" s="465"/>
      <c r="I340" s="269">
        <v>8.5</v>
      </c>
      <c r="J340" s="216"/>
      <c r="K340" s="195">
        <f>I340-(I340*J340)</f>
        <v>8.5</v>
      </c>
      <c r="L340" s="226">
        <f>K340*H340</f>
        <v>0</v>
      </c>
      <c r="M340" s="218">
        <v>0</v>
      </c>
      <c r="N340" s="251">
        <f>L340+(L340*M340)</f>
        <v>0</v>
      </c>
      <c r="O340" s="295"/>
      <c r="Q340" s="653"/>
      <c r="R340" s="667">
        <f t="shared" ref="R340:R354" si="156">IF(Q340="YES",$H340,0)</f>
        <v>0</v>
      </c>
      <c r="T340" s="653"/>
      <c r="U340" s="667">
        <f t="shared" ref="U340:U354" si="157">IF(T340="YES",$H340,0)</f>
        <v>0</v>
      </c>
      <c r="W340" s="653"/>
      <c r="X340" s="667">
        <f t="shared" ref="X340:X354" si="158">IF(W340="YES",$H340,0)</f>
        <v>0</v>
      </c>
      <c r="Y340" s="329"/>
      <c r="Z340" s="653"/>
      <c r="AA340" s="667">
        <f t="shared" ref="AA340:AA354" si="159">IF(Z340="YES",$H340,0)</f>
        <v>0</v>
      </c>
    </row>
    <row r="341" spans="2:27" ht="17.25" customHeight="1">
      <c r="B341" s="43"/>
      <c r="C341" s="67" t="s">
        <v>2616</v>
      </c>
      <c r="D341" s="44" t="s">
        <v>1763</v>
      </c>
      <c r="E341" s="723" t="s">
        <v>2618</v>
      </c>
      <c r="F341" s="46" t="s">
        <v>703</v>
      </c>
      <c r="G341" s="722"/>
      <c r="H341" s="465"/>
      <c r="I341" s="725">
        <v>9.5</v>
      </c>
      <c r="J341" s="216"/>
      <c r="K341" s="195">
        <f t="shared" ref="K341" si="160">I341-(I341*J341)</f>
        <v>9.5</v>
      </c>
      <c r="L341" s="226">
        <f t="shared" ref="L341" si="161">K341*H341</f>
        <v>0</v>
      </c>
      <c r="M341" s="218">
        <v>0</v>
      </c>
      <c r="N341" s="251">
        <f t="shared" ref="N341" si="162">L341+(L341*M341)</f>
        <v>0</v>
      </c>
      <c r="O341" s="295"/>
      <c r="Q341" s="653"/>
      <c r="R341" s="667">
        <f t="shared" si="156"/>
        <v>0</v>
      </c>
      <c r="T341" s="653"/>
      <c r="U341" s="667">
        <f t="shared" si="157"/>
        <v>0</v>
      </c>
      <c r="W341" s="653"/>
      <c r="X341" s="667">
        <f t="shared" si="158"/>
        <v>0</v>
      </c>
      <c r="Y341" s="329"/>
      <c r="Z341" s="653"/>
      <c r="AA341" s="667">
        <f t="shared" si="159"/>
        <v>0</v>
      </c>
    </row>
    <row r="342" spans="2:27" ht="17.25" customHeight="1">
      <c r="B342" s="724">
        <v>9780714423067</v>
      </c>
      <c r="C342" s="727" t="s">
        <v>1068</v>
      </c>
      <c r="D342" s="728" t="s">
        <v>1763</v>
      </c>
      <c r="E342" s="593" t="s">
        <v>616</v>
      </c>
      <c r="F342" s="79" t="s">
        <v>18</v>
      </c>
      <c r="G342" s="709">
        <v>23067</v>
      </c>
      <c r="H342" s="464"/>
      <c r="I342" s="594">
        <v>39.9</v>
      </c>
      <c r="J342" s="216"/>
      <c r="K342" s="195">
        <f t="shared" ref="K342:K354" si="163">I342-(I342*J342)</f>
        <v>39.9</v>
      </c>
      <c r="L342" s="226">
        <f t="shared" ref="L342:L354" si="164">K342*H342</f>
        <v>0</v>
      </c>
      <c r="M342" s="218">
        <v>0</v>
      </c>
      <c r="N342" s="251">
        <f t="shared" ref="N342:N354" si="165">L342+(L342*M342)</f>
        <v>0</v>
      </c>
      <c r="O342" s="295"/>
      <c r="Q342" s="653"/>
      <c r="R342" s="667">
        <f t="shared" si="156"/>
        <v>0</v>
      </c>
      <c r="T342" s="653"/>
      <c r="U342" s="667">
        <f t="shared" si="157"/>
        <v>0</v>
      </c>
      <c r="W342" s="653"/>
      <c r="X342" s="667">
        <f t="shared" si="158"/>
        <v>0</v>
      </c>
      <c r="Y342" s="329"/>
      <c r="Z342" s="653"/>
      <c r="AA342" s="667">
        <f t="shared" si="159"/>
        <v>0</v>
      </c>
    </row>
    <row r="343" spans="2:27" ht="17.25" customHeight="1">
      <c r="B343" s="88">
        <v>9781845363666</v>
      </c>
      <c r="C343" s="97" t="s">
        <v>1045</v>
      </c>
      <c r="D343" s="638" t="s">
        <v>1763</v>
      </c>
      <c r="E343" s="78" t="s">
        <v>120</v>
      </c>
      <c r="F343" s="92" t="s">
        <v>54</v>
      </c>
      <c r="G343" s="92" t="s">
        <v>1046</v>
      </c>
      <c r="H343" s="464"/>
      <c r="I343" s="273">
        <v>5.5</v>
      </c>
      <c r="J343" s="216"/>
      <c r="K343" s="195">
        <f t="shared" si="163"/>
        <v>5.5</v>
      </c>
      <c r="L343" s="226">
        <f t="shared" si="164"/>
        <v>0</v>
      </c>
      <c r="M343" s="218">
        <v>0</v>
      </c>
      <c r="N343" s="251">
        <f t="shared" si="165"/>
        <v>0</v>
      </c>
      <c r="O343" s="295"/>
      <c r="Q343" s="653"/>
      <c r="R343" s="667">
        <f t="shared" si="156"/>
        <v>0</v>
      </c>
      <c r="T343" s="653"/>
      <c r="U343" s="667">
        <f t="shared" si="157"/>
        <v>0</v>
      </c>
      <c r="W343" s="653"/>
      <c r="X343" s="667">
        <f t="shared" si="158"/>
        <v>0</v>
      </c>
      <c r="Y343" s="329"/>
      <c r="Z343" s="653"/>
      <c r="AA343" s="667">
        <f t="shared" si="159"/>
        <v>0</v>
      </c>
    </row>
    <row r="344" spans="2:27" ht="17.25" customHeight="1">
      <c r="B344" s="88">
        <v>9781845369507</v>
      </c>
      <c r="C344" s="592" t="s">
        <v>1047</v>
      </c>
      <c r="D344" s="638" t="s">
        <v>1763</v>
      </c>
      <c r="E344" s="78" t="s">
        <v>616</v>
      </c>
      <c r="F344" s="92" t="s">
        <v>54</v>
      </c>
      <c r="G344" s="92" t="s">
        <v>1048</v>
      </c>
      <c r="H344" s="464"/>
      <c r="I344" s="273">
        <v>39.950000000000003</v>
      </c>
      <c r="J344" s="216"/>
      <c r="K344" s="195">
        <f t="shared" si="163"/>
        <v>39.950000000000003</v>
      </c>
      <c r="L344" s="226">
        <f t="shared" si="164"/>
        <v>0</v>
      </c>
      <c r="M344" s="218">
        <v>0</v>
      </c>
      <c r="N344" s="251">
        <f t="shared" si="165"/>
        <v>0</v>
      </c>
      <c r="O344" s="295"/>
      <c r="Q344" s="653"/>
      <c r="R344" s="667">
        <f t="shared" si="156"/>
        <v>0</v>
      </c>
      <c r="T344" s="653"/>
      <c r="U344" s="667">
        <f t="shared" si="157"/>
        <v>0</v>
      </c>
      <c r="W344" s="653"/>
      <c r="X344" s="667">
        <f t="shared" si="158"/>
        <v>0</v>
      </c>
      <c r="Y344" s="329"/>
      <c r="Z344" s="653"/>
      <c r="AA344" s="667">
        <f t="shared" si="159"/>
        <v>0</v>
      </c>
    </row>
    <row r="345" spans="2:27" ht="17.25" customHeight="1">
      <c r="B345" s="88">
        <v>9781845369514</v>
      </c>
      <c r="C345" s="97" t="s">
        <v>1049</v>
      </c>
      <c r="D345" s="638" t="s">
        <v>1763</v>
      </c>
      <c r="E345" s="78" t="s">
        <v>616</v>
      </c>
      <c r="F345" s="92" t="s">
        <v>54</v>
      </c>
      <c r="G345" s="92" t="s">
        <v>1050</v>
      </c>
      <c r="H345" s="464"/>
      <c r="I345" s="273">
        <v>20.95</v>
      </c>
      <c r="J345" s="216"/>
      <c r="K345" s="195">
        <f t="shared" si="163"/>
        <v>20.95</v>
      </c>
      <c r="L345" s="226">
        <f t="shared" si="164"/>
        <v>0</v>
      </c>
      <c r="M345" s="218">
        <v>0</v>
      </c>
      <c r="N345" s="251">
        <f t="shared" si="165"/>
        <v>0</v>
      </c>
      <c r="O345" s="295"/>
      <c r="Q345" s="653"/>
      <c r="R345" s="667">
        <f t="shared" si="156"/>
        <v>0</v>
      </c>
      <c r="T345" s="653"/>
      <c r="U345" s="667">
        <f t="shared" si="157"/>
        <v>0</v>
      </c>
      <c r="W345" s="653"/>
      <c r="X345" s="667">
        <f t="shared" si="158"/>
        <v>0</v>
      </c>
      <c r="Y345" s="329"/>
      <c r="Z345" s="653"/>
      <c r="AA345" s="667">
        <f t="shared" si="159"/>
        <v>0</v>
      </c>
    </row>
    <row r="346" spans="2:27" ht="17.25" customHeight="1">
      <c r="B346" s="88"/>
      <c r="C346" s="97" t="s">
        <v>1051</v>
      </c>
      <c r="D346" s="638" t="s">
        <v>1763</v>
      </c>
      <c r="E346" s="78" t="s">
        <v>616</v>
      </c>
      <c r="F346" s="92" t="s">
        <v>54</v>
      </c>
      <c r="G346" s="92" t="s">
        <v>1052</v>
      </c>
      <c r="H346" s="464"/>
      <c r="I346" s="273">
        <v>36.950000000000003</v>
      </c>
      <c r="J346" s="216"/>
      <c r="K346" s="195">
        <f t="shared" si="163"/>
        <v>36.950000000000003</v>
      </c>
      <c r="L346" s="226">
        <f t="shared" si="164"/>
        <v>0</v>
      </c>
      <c r="M346" s="218">
        <v>1</v>
      </c>
      <c r="N346" s="251">
        <f t="shared" si="165"/>
        <v>0</v>
      </c>
      <c r="O346" s="295"/>
      <c r="Q346" s="653"/>
      <c r="R346" s="667">
        <f t="shared" si="156"/>
        <v>0</v>
      </c>
      <c r="T346" s="653"/>
      <c r="U346" s="667">
        <f t="shared" si="157"/>
        <v>0</v>
      </c>
      <c r="W346" s="653"/>
      <c r="X346" s="667">
        <f t="shared" si="158"/>
        <v>0</v>
      </c>
      <c r="Y346" s="329"/>
      <c r="Z346" s="653"/>
      <c r="AA346" s="667">
        <f t="shared" si="159"/>
        <v>0</v>
      </c>
    </row>
    <row r="347" spans="2:27" ht="17.25" customHeight="1">
      <c r="B347" s="88">
        <v>9781845366193</v>
      </c>
      <c r="C347" s="97" t="s">
        <v>1053</v>
      </c>
      <c r="D347" s="638" t="s">
        <v>1763</v>
      </c>
      <c r="E347" s="78" t="s">
        <v>120</v>
      </c>
      <c r="F347" s="92" t="s">
        <v>54</v>
      </c>
      <c r="G347" s="92" t="s">
        <v>1054</v>
      </c>
      <c r="H347" s="464"/>
      <c r="I347" s="273">
        <v>9.9499999999999993</v>
      </c>
      <c r="J347" s="216"/>
      <c r="K347" s="195">
        <f t="shared" si="163"/>
        <v>9.9499999999999993</v>
      </c>
      <c r="L347" s="226">
        <f t="shared" si="164"/>
        <v>0</v>
      </c>
      <c r="M347" s="218">
        <v>0</v>
      </c>
      <c r="N347" s="251">
        <f t="shared" si="165"/>
        <v>0</v>
      </c>
      <c r="O347" s="295"/>
      <c r="Q347" s="653"/>
      <c r="R347" s="667">
        <f t="shared" si="156"/>
        <v>0</v>
      </c>
      <c r="T347" s="653"/>
      <c r="U347" s="667">
        <f t="shared" si="157"/>
        <v>0</v>
      </c>
      <c r="W347" s="653"/>
      <c r="X347" s="667">
        <f t="shared" si="158"/>
        <v>0</v>
      </c>
      <c r="Y347" s="329"/>
      <c r="Z347" s="653"/>
      <c r="AA347" s="667">
        <f t="shared" si="159"/>
        <v>0</v>
      </c>
    </row>
    <row r="348" spans="2:27" ht="17.25" customHeight="1">
      <c r="B348" s="89">
        <v>9781908507945</v>
      </c>
      <c r="C348" s="68" t="s">
        <v>2066</v>
      </c>
      <c r="D348" s="62" t="s">
        <v>1763</v>
      </c>
      <c r="E348" s="62" t="s">
        <v>616</v>
      </c>
      <c r="F348" s="62" t="s">
        <v>26</v>
      </c>
      <c r="G348" s="62" t="s">
        <v>1020</v>
      </c>
      <c r="H348" s="464"/>
      <c r="I348" s="271">
        <v>12.95</v>
      </c>
      <c r="J348" s="216"/>
      <c r="K348" s="195">
        <f t="shared" si="163"/>
        <v>12.95</v>
      </c>
      <c r="L348" s="226">
        <f t="shared" si="164"/>
        <v>0</v>
      </c>
      <c r="M348" s="218">
        <v>0</v>
      </c>
      <c r="N348" s="251">
        <f t="shared" si="165"/>
        <v>0</v>
      </c>
      <c r="O348" s="295"/>
      <c r="Q348" s="653"/>
      <c r="R348" s="667">
        <f t="shared" si="156"/>
        <v>0</v>
      </c>
      <c r="T348" s="653"/>
      <c r="U348" s="667">
        <f t="shared" si="157"/>
        <v>0</v>
      </c>
      <c r="W348" s="653"/>
      <c r="X348" s="667">
        <f t="shared" si="158"/>
        <v>0</v>
      </c>
      <c r="Y348" s="329"/>
      <c r="Z348" s="653"/>
      <c r="AA348" s="667">
        <f t="shared" si="159"/>
        <v>0</v>
      </c>
    </row>
    <row r="349" spans="2:27" ht="17.25" customHeight="1">
      <c r="B349" s="89">
        <v>9781917848640</v>
      </c>
      <c r="C349" s="68" t="s">
        <v>1021</v>
      </c>
      <c r="D349" s="62" t="s">
        <v>1763</v>
      </c>
      <c r="E349" s="62" t="s">
        <v>120</v>
      </c>
      <c r="F349" s="62" t="s">
        <v>727</v>
      </c>
      <c r="G349" s="62" t="s">
        <v>1022</v>
      </c>
      <c r="H349" s="464"/>
      <c r="I349" s="271">
        <v>5.5</v>
      </c>
      <c r="J349" s="216"/>
      <c r="K349" s="195">
        <f t="shared" si="163"/>
        <v>5.5</v>
      </c>
      <c r="L349" s="226">
        <f t="shared" si="164"/>
        <v>0</v>
      </c>
      <c r="M349" s="218">
        <v>0</v>
      </c>
      <c r="N349" s="251">
        <f t="shared" si="165"/>
        <v>0</v>
      </c>
      <c r="O349" s="295"/>
      <c r="Q349" s="653"/>
      <c r="R349" s="667">
        <f t="shared" si="156"/>
        <v>0</v>
      </c>
      <c r="T349" s="653"/>
      <c r="U349" s="667">
        <f t="shared" si="157"/>
        <v>0</v>
      </c>
      <c r="W349" s="653"/>
      <c r="X349" s="667">
        <f t="shared" si="158"/>
        <v>0</v>
      </c>
      <c r="Y349" s="329"/>
      <c r="Z349" s="653"/>
      <c r="AA349" s="667">
        <f t="shared" si="159"/>
        <v>0</v>
      </c>
    </row>
    <row r="350" spans="2:27" ht="17.25" customHeight="1">
      <c r="B350" s="117">
        <v>9780717148707</v>
      </c>
      <c r="C350" s="83" t="s">
        <v>1391</v>
      </c>
      <c r="D350" s="84" t="s">
        <v>1763</v>
      </c>
      <c r="E350" s="78" t="s">
        <v>616</v>
      </c>
      <c r="F350" s="79" t="s">
        <v>37</v>
      </c>
      <c r="G350" s="446"/>
      <c r="H350" s="464"/>
      <c r="I350" s="272">
        <v>18.95</v>
      </c>
      <c r="J350" s="216"/>
      <c r="K350" s="195">
        <f t="shared" si="163"/>
        <v>18.95</v>
      </c>
      <c r="L350" s="226">
        <f t="shared" si="164"/>
        <v>0</v>
      </c>
      <c r="M350" s="218">
        <v>0</v>
      </c>
      <c r="N350" s="251">
        <f t="shared" si="165"/>
        <v>0</v>
      </c>
      <c r="O350" s="295"/>
      <c r="Q350" s="653"/>
      <c r="R350" s="667">
        <f t="shared" si="156"/>
        <v>0</v>
      </c>
      <c r="T350" s="653"/>
      <c r="U350" s="667">
        <f t="shared" si="157"/>
        <v>0</v>
      </c>
      <c r="W350" s="653"/>
      <c r="X350" s="667">
        <f t="shared" si="158"/>
        <v>0</v>
      </c>
      <c r="Y350" s="329"/>
      <c r="Z350" s="653"/>
      <c r="AA350" s="667">
        <f t="shared" si="159"/>
        <v>0</v>
      </c>
    </row>
    <row r="351" spans="2:27" ht="17.25" customHeight="1">
      <c r="B351" s="117">
        <v>9780717190478</v>
      </c>
      <c r="C351" s="83" t="s">
        <v>1387</v>
      </c>
      <c r="D351" s="84" t="s">
        <v>1763</v>
      </c>
      <c r="E351" s="78" t="s">
        <v>120</v>
      </c>
      <c r="F351" s="79" t="s">
        <v>37</v>
      </c>
      <c r="G351" s="446"/>
      <c r="H351" s="464"/>
      <c r="I351" s="272">
        <v>10.95</v>
      </c>
      <c r="J351" s="216"/>
      <c r="K351" s="195">
        <f t="shared" si="163"/>
        <v>10.95</v>
      </c>
      <c r="L351" s="226">
        <f t="shared" si="164"/>
        <v>0</v>
      </c>
      <c r="M351" s="218">
        <v>0</v>
      </c>
      <c r="N351" s="251">
        <f t="shared" si="165"/>
        <v>0</v>
      </c>
      <c r="O351" s="295"/>
      <c r="Q351" s="653"/>
      <c r="R351" s="667">
        <f t="shared" si="156"/>
        <v>0</v>
      </c>
      <c r="T351" s="653"/>
      <c r="U351" s="667">
        <f t="shared" si="157"/>
        <v>0</v>
      </c>
      <c r="W351" s="653"/>
      <c r="X351" s="667">
        <f t="shared" si="158"/>
        <v>0</v>
      </c>
      <c r="Y351" s="329"/>
      <c r="Z351" s="653"/>
      <c r="AA351" s="667">
        <f t="shared" si="159"/>
        <v>0</v>
      </c>
    </row>
    <row r="352" spans="2:27" s="329" customFormat="1" ht="17.25" customHeight="1">
      <c r="B352" s="117"/>
      <c r="C352" s="308"/>
      <c r="D352" s="64"/>
      <c r="E352" s="150"/>
      <c r="F352" s="84"/>
      <c r="G352" s="79"/>
      <c r="H352" s="463"/>
      <c r="I352" s="299"/>
      <c r="J352" s="216"/>
      <c r="K352" s="302">
        <f t="shared" si="163"/>
        <v>0</v>
      </c>
      <c r="L352" s="303">
        <f t="shared" si="164"/>
        <v>0</v>
      </c>
      <c r="M352" s="219">
        <v>0</v>
      </c>
      <c r="N352" s="304">
        <f t="shared" si="165"/>
        <v>0</v>
      </c>
      <c r="O352" s="295"/>
      <c r="Q352" s="653"/>
      <c r="R352" s="667">
        <f t="shared" si="156"/>
        <v>0</v>
      </c>
      <c r="S352" s="12"/>
      <c r="T352" s="653"/>
      <c r="U352" s="667">
        <f t="shared" si="157"/>
        <v>0</v>
      </c>
      <c r="V352" s="12"/>
      <c r="W352" s="653"/>
      <c r="X352" s="667">
        <f t="shared" si="158"/>
        <v>0</v>
      </c>
      <c r="Z352" s="653"/>
      <c r="AA352" s="667">
        <f t="shared" si="159"/>
        <v>0</v>
      </c>
    </row>
    <row r="353" spans="2:27" s="329" customFormat="1" ht="17.25" customHeight="1">
      <c r="B353" s="117"/>
      <c r="C353" s="308"/>
      <c r="D353" s="64"/>
      <c r="E353" s="150"/>
      <c r="F353" s="84"/>
      <c r="G353" s="79"/>
      <c r="H353" s="463"/>
      <c r="I353" s="299"/>
      <c r="J353" s="216"/>
      <c r="K353" s="302">
        <f t="shared" si="163"/>
        <v>0</v>
      </c>
      <c r="L353" s="303">
        <f t="shared" si="164"/>
        <v>0</v>
      </c>
      <c r="M353" s="219">
        <v>0</v>
      </c>
      <c r="N353" s="304">
        <f t="shared" si="165"/>
        <v>0</v>
      </c>
      <c r="O353" s="295"/>
      <c r="Q353" s="653"/>
      <c r="R353" s="667">
        <f t="shared" si="156"/>
        <v>0</v>
      </c>
      <c r="S353" s="12"/>
      <c r="T353" s="653"/>
      <c r="U353" s="667">
        <f t="shared" si="157"/>
        <v>0</v>
      </c>
      <c r="V353" s="12"/>
      <c r="W353" s="653"/>
      <c r="X353" s="667">
        <f t="shared" si="158"/>
        <v>0</v>
      </c>
      <c r="Z353" s="653"/>
      <c r="AA353" s="667">
        <f t="shared" si="159"/>
        <v>0</v>
      </c>
    </row>
    <row r="354" spans="2:27" s="329" customFormat="1" ht="17.25" customHeight="1">
      <c r="B354" s="117"/>
      <c r="C354" s="308"/>
      <c r="D354" s="64"/>
      <c r="E354" s="150"/>
      <c r="F354" s="84"/>
      <c r="G354" s="79"/>
      <c r="H354" s="463"/>
      <c r="I354" s="299"/>
      <c r="J354" s="216"/>
      <c r="K354" s="302">
        <f t="shared" si="163"/>
        <v>0</v>
      </c>
      <c r="L354" s="303">
        <f t="shared" si="164"/>
        <v>0</v>
      </c>
      <c r="M354" s="219">
        <v>0</v>
      </c>
      <c r="N354" s="304">
        <f t="shared" si="165"/>
        <v>0</v>
      </c>
      <c r="O354" s="295"/>
      <c r="Q354" s="653"/>
      <c r="R354" s="667">
        <f t="shared" si="156"/>
        <v>0</v>
      </c>
      <c r="S354" s="12"/>
      <c r="T354" s="653"/>
      <c r="U354" s="667">
        <f t="shared" si="157"/>
        <v>0</v>
      </c>
      <c r="V354" s="12"/>
      <c r="W354" s="653"/>
      <c r="X354" s="667">
        <f t="shared" si="158"/>
        <v>0</v>
      </c>
      <c r="Z354" s="653"/>
      <c r="AA354" s="667">
        <f t="shared" si="159"/>
        <v>0</v>
      </c>
    </row>
    <row r="355" spans="2:27" s="329" customFormat="1" ht="17.25" customHeight="1">
      <c r="B355" s="474"/>
      <c r="C355" s="481" t="s">
        <v>1477</v>
      </c>
      <c r="D355" s="634"/>
      <c r="E355" s="471"/>
      <c r="F355" s="472"/>
      <c r="G355" s="473"/>
      <c r="H355" s="506"/>
      <c r="I355" s="475"/>
      <c r="J355" s="476"/>
      <c r="K355" s="477"/>
      <c r="L355" s="478"/>
      <c r="M355" s="479"/>
      <c r="N355" s="479"/>
      <c r="O355" s="480"/>
      <c r="Q355" s="807"/>
      <c r="R355" s="808"/>
      <c r="S355" s="12"/>
      <c r="T355" s="809"/>
      <c r="U355" s="810"/>
      <c r="V355" s="12"/>
      <c r="W355" s="809"/>
      <c r="X355" s="810"/>
      <c r="Z355" s="809"/>
      <c r="AA355" s="810"/>
    </row>
    <row r="356" spans="2:27" ht="17.25" customHeight="1">
      <c r="B356" s="123" t="s">
        <v>1766</v>
      </c>
      <c r="C356" s="145"/>
      <c r="D356" s="127"/>
      <c r="E356" s="127"/>
      <c r="F356" s="145"/>
      <c r="G356" s="145"/>
      <c r="H356" s="261">
        <f>SUM(H340:H355)</f>
        <v>0</v>
      </c>
      <c r="I356" s="515"/>
      <c r="J356" s="192"/>
      <c r="K356" s="192"/>
      <c r="L356" s="227">
        <f>SUM(L340:L355)</f>
        <v>0</v>
      </c>
      <c r="M356" s="170"/>
      <c r="N356" s="239">
        <f>SUM(N340:N355)</f>
        <v>0</v>
      </c>
      <c r="O356" s="145"/>
      <c r="Q356" s="807"/>
      <c r="R356" s="808"/>
      <c r="S356"/>
      <c r="T356" s="809"/>
      <c r="U356" s="810"/>
      <c r="V356"/>
      <c r="W356" s="809"/>
      <c r="X356" s="810"/>
      <c r="Y356" s="809"/>
      <c r="Z356" s="809"/>
      <c r="AA356" s="810"/>
    </row>
    <row r="357" spans="2:27" ht="17.25" customHeight="1">
      <c r="B357" s="5"/>
      <c r="C357" s="6"/>
      <c r="D357" s="6"/>
      <c r="E357" s="2"/>
      <c r="F357" s="37"/>
      <c r="G357" s="37"/>
      <c r="H357" s="263"/>
      <c r="M357" s="162"/>
      <c r="N357" s="162"/>
      <c r="O357" s="37"/>
      <c r="Q357" s="807"/>
      <c r="R357" s="808"/>
      <c r="S357"/>
      <c r="T357" s="809"/>
      <c r="U357" s="810"/>
      <c r="V357"/>
      <c r="W357" s="809"/>
      <c r="X357" s="810"/>
      <c r="Y357" s="809"/>
      <c r="Z357" s="809"/>
      <c r="AA357" s="810"/>
    </row>
    <row r="358" spans="2:27" ht="30" customHeight="1">
      <c r="B358" s="754" t="s">
        <v>1809</v>
      </c>
      <c r="C358" s="754"/>
      <c r="D358" s="754"/>
      <c r="E358" s="754"/>
      <c r="F358" s="754"/>
      <c r="G358" s="754"/>
      <c r="H358" s="754"/>
      <c r="I358" s="754"/>
      <c r="J358" s="754"/>
      <c r="K358" s="754"/>
      <c r="L358" s="754"/>
      <c r="M358" s="754"/>
      <c r="N358" s="754"/>
      <c r="O358" s="754"/>
      <c r="Q358" s="807"/>
      <c r="R358" s="808"/>
      <c r="S358"/>
      <c r="T358" s="809"/>
      <c r="U358" s="810"/>
      <c r="V358"/>
      <c r="W358" s="809"/>
      <c r="X358" s="810"/>
      <c r="Y358" s="809"/>
      <c r="Z358" s="809"/>
      <c r="AA358" s="810"/>
    </row>
    <row r="359" spans="2:27" s="22" customFormat="1" ht="30" customHeight="1">
      <c r="B359" s="105" t="s">
        <v>10</v>
      </c>
      <c r="C359" s="165" t="s">
        <v>11</v>
      </c>
      <c r="D359" s="165" t="s">
        <v>1756</v>
      </c>
      <c r="E359" s="165" t="s">
        <v>12</v>
      </c>
      <c r="F359" s="166" t="s">
        <v>13</v>
      </c>
      <c r="G359" s="165" t="s">
        <v>14</v>
      </c>
      <c r="H359" s="260" t="s">
        <v>15</v>
      </c>
      <c r="I359" s="458" t="s">
        <v>1480</v>
      </c>
      <c r="J359" s="177" t="s">
        <v>1461</v>
      </c>
      <c r="K359" s="177" t="s">
        <v>1462</v>
      </c>
      <c r="L359" s="177" t="s">
        <v>1463</v>
      </c>
      <c r="M359" s="221" t="s">
        <v>1479</v>
      </c>
      <c r="N359" s="221" t="s">
        <v>1481</v>
      </c>
      <c r="O359" s="165" t="s">
        <v>1478</v>
      </c>
      <c r="Q359" s="757" t="s">
        <v>1753</v>
      </c>
      <c r="R359" s="758"/>
      <c r="T359" s="757" t="s">
        <v>1754</v>
      </c>
      <c r="U359" s="758"/>
      <c r="W359" s="757" t="s">
        <v>1755</v>
      </c>
      <c r="X359" s="758"/>
      <c r="Y359" s="344"/>
      <c r="Z359" s="759" t="s">
        <v>1500</v>
      </c>
      <c r="AA359" s="760"/>
    </row>
    <row r="360" spans="2:27" ht="17.25" customHeight="1">
      <c r="B360" s="43">
        <v>9781907330698</v>
      </c>
      <c r="C360" s="73" t="s">
        <v>1343</v>
      </c>
      <c r="D360" s="66" t="s">
        <v>1764</v>
      </c>
      <c r="E360" s="579" t="s">
        <v>120</v>
      </c>
      <c r="F360" s="46" t="s">
        <v>703</v>
      </c>
      <c r="G360" s="296">
        <v>907330</v>
      </c>
      <c r="H360" s="465"/>
      <c r="I360" s="269">
        <v>8.5</v>
      </c>
      <c r="J360" s="216"/>
      <c r="K360" s="195">
        <f t="shared" ref="K360:K365" si="166">I360-(I360*J360)</f>
        <v>8.5</v>
      </c>
      <c r="L360" s="226">
        <f t="shared" ref="L360:L365" si="167">K360*H360</f>
        <v>0</v>
      </c>
      <c r="M360" s="218">
        <v>0</v>
      </c>
      <c r="N360" s="251">
        <f t="shared" ref="N360:N365" si="168">L360+(L360*M360)</f>
        <v>0</v>
      </c>
      <c r="O360" s="295"/>
      <c r="Q360" s="653"/>
      <c r="R360" s="667">
        <f t="shared" ref="R360:R373" si="169">IF(Q360="YES",$H360,0)</f>
        <v>0</v>
      </c>
      <c r="T360" s="653"/>
      <c r="U360" s="667">
        <f t="shared" ref="U360:U373" si="170">IF(T360="YES",$H360,0)</f>
        <v>0</v>
      </c>
      <c r="W360" s="653"/>
      <c r="X360" s="667">
        <f t="shared" ref="X360:X373" si="171">IF(W360="YES",$H360,0)</f>
        <v>0</v>
      </c>
      <c r="Y360" s="329"/>
      <c r="Z360" s="653"/>
      <c r="AA360" s="667">
        <f t="shared" ref="AA360:AA373" si="172">IF(Z360="YES",$H360,0)</f>
        <v>0</v>
      </c>
    </row>
    <row r="361" spans="2:27" ht="17.25" customHeight="1">
      <c r="B361" s="43"/>
      <c r="C361" s="73" t="s">
        <v>2619</v>
      </c>
      <c r="D361" s="66" t="s">
        <v>1764</v>
      </c>
      <c r="E361" s="579" t="s">
        <v>120</v>
      </c>
      <c r="F361" s="46" t="s">
        <v>703</v>
      </c>
      <c r="G361" s="296"/>
      <c r="H361" s="465"/>
      <c r="I361" s="269">
        <v>9.5</v>
      </c>
      <c r="J361" s="216"/>
      <c r="K361" s="195">
        <f t="shared" ref="K361" si="173">I361-(I361*J361)</f>
        <v>9.5</v>
      </c>
      <c r="L361" s="226">
        <f t="shared" ref="L361" si="174">K361*H361</f>
        <v>0</v>
      </c>
      <c r="M361" s="218">
        <v>0</v>
      </c>
      <c r="N361" s="251">
        <f t="shared" ref="N361" si="175">L361+(L361*M361)</f>
        <v>0</v>
      </c>
      <c r="O361" s="295"/>
      <c r="Q361" s="653"/>
      <c r="R361" s="667">
        <f t="shared" si="169"/>
        <v>0</v>
      </c>
      <c r="T361" s="653"/>
      <c r="U361" s="667">
        <f t="shared" si="170"/>
        <v>0</v>
      </c>
      <c r="W361" s="653"/>
      <c r="X361" s="667">
        <f t="shared" si="171"/>
        <v>0</v>
      </c>
      <c r="Y361" s="329"/>
      <c r="Z361" s="653"/>
      <c r="AA361" s="667">
        <f t="shared" si="172"/>
        <v>0</v>
      </c>
    </row>
    <row r="362" spans="2:27" ht="17.25" customHeight="1">
      <c r="B362" s="88">
        <v>9780861676668</v>
      </c>
      <c r="C362" s="97" t="s">
        <v>1055</v>
      </c>
      <c r="D362" s="638" t="s">
        <v>1764</v>
      </c>
      <c r="E362" s="78" t="s">
        <v>120</v>
      </c>
      <c r="F362" s="92" t="s">
        <v>54</v>
      </c>
      <c r="G362" s="92" t="s">
        <v>1056</v>
      </c>
      <c r="H362" s="464"/>
      <c r="I362" s="273">
        <v>9.5</v>
      </c>
      <c r="J362" s="216"/>
      <c r="K362" s="195">
        <f t="shared" si="166"/>
        <v>9.5</v>
      </c>
      <c r="L362" s="226">
        <f t="shared" si="167"/>
        <v>0</v>
      </c>
      <c r="M362" s="218">
        <v>0</v>
      </c>
      <c r="N362" s="251">
        <f t="shared" si="168"/>
        <v>0</v>
      </c>
      <c r="O362" s="295"/>
      <c r="Q362" s="653"/>
      <c r="R362" s="667">
        <f t="shared" si="169"/>
        <v>0</v>
      </c>
      <c r="T362" s="653"/>
      <c r="U362" s="667">
        <f t="shared" si="170"/>
        <v>0</v>
      </c>
      <c r="W362" s="653"/>
      <c r="X362" s="667">
        <f t="shared" si="171"/>
        <v>0</v>
      </c>
      <c r="Y362" s="329"/>
      <c r="Z362" s="653"/>
      <c r="AA362" s="667">
        <f t="shared" si="172"/>
        <v>0</v>
      </c>
    </row>
    <row r="363" spans="2:27" ht="17.25" customHeight="1">
      <c r="B363" s="89">
        <v>9781802301748</v>
      </c>
      <c r="C363" s="97" t="s">
        <v>1750</v>
      </c>
      <c r="D363" s="638" t="s">
        <v>1764</v>
      </c>
      <c r="E363" s="78" t="s">
        <v>616</v>
      </c>
      <c r="F363" s="92" t="s">
        <v>54</v>
      </c>
      <c r="G363" s="92" t="s">
        <v>2187</v>
      </c>
      <c r="H363" s="464"/>
      <c r="I363" s="273">
        <v>38.950000000000003</v>
      </c>
      <c r="J363" s="216"/>
      <c r="K363" s="195">
        <f t="shared" si="166"/>
        <v>38.950000000000003</v>
      </c>
      <c r="L363" s="226">
        <f t="shared" si="167"/>
        <v>0</v>
      </c>
      <c r="M363" s="218">
        <v>0</v>
      </c>
      <c r="N363" s="251">
        <f t="shared" si="168"/>
        <v>0</v>
      </c>
      <c r="O363" s="295"/>
      <c r="Q363" s="653"/>
      <c r="R363" s="667">
        <f t="shared" si="169"/>
        <v>0</v>
      </c>
      <c r="T363" s="653"/>
      <c r="U363" s="667">
        <f t="shared" si="170"/>
        <v>0</v>
      </c>
      <c r="W363" s="653"/>
      <c r="X363" s="667">
        <f t="shared" si="171"/>
        <v>0</v>
      </c>
      <c r="Y363" s="329"/>
      <c r="Z363" s="653"/>
      <c r="AA363" s="667">
        <f t="shared" si="172"/>
        <v>0</v>
      </c>
    </row>
    <row r="364" spans="2:27" ht="17.25" customHeight="1">
      <c r="B364" s="88">
        <v>9781845368289</v>
      </c>
      <c r="C364" s="97" t="s">
        <v>1057</v>
      </c>
      <c r="D364" s="638" t="s">
        <v>1764</v>
      </c>
      <c r="E364" s="78" t="s">
        <v>616</v>
      </c>
      <c r="F364" s="92" t="s">
        <v>54</v>
      </c>
      <c r="G364" s="92" t="s">
        <v>1058</v>
      </c>
      <c r="H364" s="464"/>
      <c r="I364" s="273">
        <v>38.950000000000003</v>
      </c>
      <c r="J364" s="216"/>
      <c r="K364" s="195">
        <f t="shared" si="166"/>
        <v>38.950000000000003</v>
      </c>
      <c r="L364" s="226">
        <f t="shared" si="167"/>
        <v>0</v>
      </c>
      <c r="M364" s="218">
        <v>0</v>
      </c>
      <c r="N364" s="251">
        <f t="shared" si="168"/>
        <v>0</v>
      </c>
      <c r="O364" s="295"/>
      <c r="Q364" s="653"/>
      <c r="R364" s="667">
        <f t="shared" si="169"/>
        <v>0</v>
      </c>
      <c r="T364" s="653"/>
      <c r="U364" s="667">
        <f t="shared" si="170"/>
        <v>0</v>
      </c>
      <c r="W364" s="653"/>
      <c r="X364" s="667">
        <f t="shared" si="171"/>
        <v>0</v>
      </c>
      <c r="Y364" s="329"/>
      <c r="Z364" s="653"/>
      <c r="AA364" s="667">
        <f t="shared" si="172"/>
        <v>0</v>
      </c>
    </row>
    <row r="365" spans="2:27" ht="17.25" customHeight="1">
      <c r="B365" s="88"/>
      <c r="C365" s="97" t="s">
        <v>1059</v>
      </c>
      <c r="D365" s="638" t="s">
        <v>1764</v>
      </c>
      <c r="E365" s="78" t="s">
        <v>616</v>
      </c>
      <c r="F365" s="92" t="s">
        <v>54</v>
      </c>
      <c r="G365" s="92" t="s">
        <v>1060</v>
      </c>
      <c r="H365" s="464"/>
      <c r="I365" s="273">
        <v>31.95</v>
      </c>
      <c r="J365" s="216"/>
      <c r="K365" s="195">
        <f t="shared" si="166"/>
        <v>31.95</v>
      </c>
      <c r="L365" s="226">
        <f t="shared" si="167"/>
        <v>0</v>
      </c>
      <c r="M365" s="218">
        <v>0</v>
      </c>
      <c r="N365" s="251">
        <f t="shared" si="168"/>
        <v>0</v>
      </c>
      <c r="O365" s="295"/>
      <c r="Q365" s="653"/>
      <c r="R365" s="667">
        <f t="shared" si="169"/>
        <v>0</v>
      </c>
      <c r="T365" s="653"/>
      <c r="U365" s="667">
        <f t="shared" si="170"/>
        <v>0</v>
      </c>
      <c r="W365" s="653"/>
      <c r="X365" s="667">
        <f t="shared" si="171"/>
        <v>0</v>
      </c>
      <c r="Y365" s="329"/>
      <c r="Z365" s="653"/>
      <c r="AA365" s="667">
        <f t="shared" si="172"/>
        <v>0</v>
      </c>
    </row>
    <row r="366" spans="2:27" ht="17.25" customHeight="1">
      <c r="B366" s="117">
        <v>9781780903033</v>
      </c>
      <c r="C366" s="65" t="s">
        <v>1596</v>
      </c>
      <c r="D366" s="62" t="s">
        <v>1764</v>
      </c>
      <c r="E366" s="91" t="s">
        <v>120</v>
      </c>
      <c r="F366" s="79" t="s">
        <v>29</v>
      </c>
      <c r="G366" s="62" t="s">
        <v>1067</v>
      </c>
      <c r="H366" s="464"/>
      <c r="I366" s="272">
        <v>43</v>
      </c>
      <c r="J366" s="216"/>
      <c r="K366" s="195">
        <f t="shared" ref="K366" si="176">I366-(I366*J366)</f>
        <v>43</v>
      </c>
      <c r="L366" s="226">
        <f t="shared" ref="L366" si="177">K366*H366</f>
        <v>0</v>
      </c>
      <c r="M366" s="218">
        <v>0</v>
      </c>
      <c r="N366" s="251">
        <f t="shared" ref="N366" si="178">L366+(L366*M366)</f>
        <v>0</v>
      </c>
      <c r="O366" s="295"/>
      <c r="Q366" s="653"/>
      <c r="R366" s="667">
        <f t="shared" si="169"/>
        <v>0</v>
      </c>
      <c r="T366" s="653"/>
      <c r="U366" s="667">
        <f t="shared" si="170"/>
        <v>0</v>
      </c>
      <c r="W366" s="653"/>
      <c r="X366" s="667">
        <f t="shared" si="171"/>
        <v>0</v>
      </c>
      <c r="Y366" s="329"/>
      <c r="Z366" s="653"/>
      <c r="AA366" s="667">
        <f t="shared" si="172"/>
        <v>0</v>
      </c>
    </row>
    <row r="367" spans="2:27" ht="17.25" customHeight="1">
      <c r="B367" s="89">
        <v>9781917848657</v>
      </c>
      <c r="C367" s="68" t="s">
        <v>1023</v>
      </c>
      <c r="D367" s="62" t="s">
        <v>1764</v>
      </c>
      <c r="E367" s="62" t="s">
        <v>120</v>
      </c>
      <c r="F367" s="62" t="s">
        <v>727</v>
      </c>
      <c r="G367" s="62" t="s">
        <v>1024</v>
      </c>
      <c r="H367" s="464"/>
      <c r="I367" s="271">
        <v>9.5</v>
      </c>
      <c r="J367" s="216"/>
      <c r="K367" s="195">
        <f>I367-(I367*J367)</f>
        <v>9.5</v>
      </c>
      <c r="L367" s="226">
        <f>K367*H367</f>
        <v>0</v>
      </c>
      <c r="M367" s="218">
        <v>0</v>
      </c>
      <c r="N367" s="251">
        <f>L367+(L367*M367)</f>
        <v>0</v>
      </c>
      <c r="O367" s="295"/>
      <c r="Q367" s="653"/>
      <c r="R367" s="667">
        <f t="shared" si="169"/>
        <v>0</v>
      </c>
      <c r="T367" s="653"/>
      <c r="U367" s="667">
        <f t="shared" si="170"/>
        <v>0</v>
      </c>
      <c r="W367" s="653"/>
      <c r="X367" s="667">
        <f t="shared" si="171"/>
        <v>0</v>
      </c>
      <c r="Y367" s="329"/>
      <c r="Z367" s="653"/>
      <c r="AA367" s="667">
        <f t="shared" si="172"/>
        <v>0</v>
      </c>
    </row>
    <row r="368" spans="2:27" ht="17.25" customHeight="1">
      <c r="B368" s="89">
        <v>9781804582688</v>
      </c>
      <c r="C368" s="68" t="s">
        <v>2127</v>
      </c>
      <c r="D368" s="62" t="s">
        <v>1764</v>
      </c>
      <c r="E368" s="62" t="s">
        <v>616</v>
      </c>
      <c r="F368" s="62" t="s">
        <v>37</v>
      </c>
      <c r="G368" s="62"/>
      <c r="H368" s="464"/>
      <c r="I368" s="271">
        <v>38.950000000000003</v>
      </c>
      <c r="J368" s="216"/>
      <c r="K368" s="195">
        <f t="shared" ref="K368:K369" si="179">I368-(I368*J368)</f>
        <v>38.950000000000003</v>
      </c>
      <c r="L368" s="226">
        <f t="shared" ref="L368:L369" si="180">K368*H368</f>
        <v>0</v>
      </c>
      <c r="M368" s="218">
        <v>0</v>
      </c>
      <c r="N368" s="251">
        <f t="shared" ref="N368:N369" si="181">L368+(L368*M368)</f>
        <v>0</v>
      </c>
      <c r="O368" s="295"/>
      <c r="Q368" s="653"/>
      <c r="R368" s="667">
        <f t="shared" si="169"/>
        <v>0</v>
      </c>
      <c r="T368" s="653"/>
      <c r="U368" s="667">
        <f t="shared" si="170"/>
        <v>0</v>
      </c>
      <c r="W368" s="653"/>
      <c r="X368" s="667">
        <f t="shared" si="171"/>
        <v>0</v>
      </c>
      <c r="Y368" s="329"/>
      <c r="Z368" s="653"/>
      <c r="AA368" s="667">
        <f t="shared" si="172"/>
        <v>0</v>
      </c>
    </row>
    <row r="369" spans="2:27" ht="17.25" customHeight="1">
      <c r="B369" s="89">
        <v>9781804582909</v>
      </c>
      <c r="C369" s="68" t="s">
        <v>2128</v>
      </c>
      <c r="D369" s="62" t="s">
        <v>1764</v>
      </c>
      <c r="E369" s="62" t="s">
        <v>616</v>
      </c>
      <c r="F369" s="62" t="s">
        <v>37</v>
      </c>
      <c r="G369" s="62"/>
      <c r="H369" s="464"/>
      <c r="I369" s="271">
        <v>11.45</v>
      </c>
      <c r="J369" s="216"/>
      <c r="K369" s="195">
        <f t="shared" si="179"/>
        <v>11.45</v>
      </c>
      <c r="L369" s="226">
        <f t="shared" si="180"/>
        <v>0</v>
      </c>
      <c r="M369" s="218">
        <v>0</v>
      </c>
      <c r="N369" s="251">
        <f t="shared" si="181"/>
        <v>0</v>
      </c>
      <c r="O369" s="295"/>
      <c r="Q369" s="653"/>
      <c r="R369" s="667">
        <f t="shared" si="169"/>
        <v>0</v>
      </c>
      <c r="T369" s="653"/>
      <c r="U369" s="667">
        <f t="shared" si="170"/>
        <v>0</v>
      </c>
      <c r="W369" s="653"/>
      <c r="X369" s="667">
        <f t="shared" si="171"/>
        <v>0</v>
      </c>
      <c r="Y369" s="329"/>
      <c r="Z369" s="653"/>
      <c r="AA369" s="667">
        <f t="shared" si="172"/>
        <v>0</v>
      </c>
    </row>
    <row r="370" spans="2:27" s="329" customFormat="1" ht="17.25" customHeight="1">
      <c r="B370" s="117"/>
      <c r="C370" s="668"/>
      <c r="D370" s="84"/>
      <c r="E370" s="78"/>
      <c r="F370" s="79"/>
      <c r="G370" s="80"/>
      <c r="H370" s="464"/>
      <c r="I370" s="272"/>
      <c r="J370" s="216"/>
      <c r="K370" s="302">
        <f t="shared" ref="K370" si="182">I370-(I370*J370)</f>
        <v>0</v>
      </c>
      <c r="L370" s="303">
        <f t="shared" ref="L370" si="183">K370*H370</f>
        <v>0</v>
      </c>
      <c r="M370" s="218">
        <v>0</v>
      </c>
      <c r="N370" s="304">
        <f t="shared" ref="N370" si="184">L370+(L370*M370)</f>
        <v>0</v>
      </c>
      <c r="O370" s="295"/>
      <c r="Q370" s="653"/>
      <c r="R370" s="667">
        <f t="shared" si="169"/>
        <v>0</v>
      </c>
      <c r="S370" s="12"/>
      <c r="T370" s="653"/>
      <c r="U370" s="667">
        <f t="shared" si="170"/>
        <v>0</v>
      </c>
      <c r="V370" s="12"/>
      <c r="W370" s="653"/>
      <c r="X370" s="667">
        <f t="shared" si="171"/>
        <v>0</v>
      </c>
      <c r="Z370" s="653"/>
      <c r="AA370" s="667">
        <f t="shared" si="172"/>
        <v>0</v>
      </c>
    </row>
    <row r="371" spans="2:27" s="329" customFormat="1" ht="17.25" customHeight="1">
      <c r="B371" s="117"/>
      <c r="C371" s="308"/>
      <c r="D371" s="64"/>
      <c r="E371" s="150"/>
      <c r="F371" s="84"/>
      <c r="G371" s="79"/>
      <c r="H371" s="463"/>
      <c r="I371" s="299"/>
      <c r="J371" s="216"/>
      <c r="K371" s="302">
        <f t="shared" ref="K371:K373" si="185">I371-(I371*J371)</f>
        <v>0</v>
      </c>
      <c r="L371" s="303">
        <f t="shared" ref="L371:L373" si="186">K371*H371</f>
        <v>0</v>
      </c>
      <c r="M371" s="219">
        <v>0</v>
      </c>
      <c r="N371" s="304">
        <f t="shared" ref="N371:N373" si="187">L371+(L371*M371)</f>
        <v>0</v>
      </c>
      <c r="O371" s="295"/>
      <c r="Q371" s="653"/>
      <c r="R371" s="667">
        <f t="shared" si="169"/>
        <v>0</v>
      </c>
      <c r="S371" s="12"/>
      <c r="T371" s="653"/>
      <c r="U371" s="667">
        <f t="shared" si="170"/>
        <v>0</v>
      </c>
      <c r="V371" s="12"/>
      <c r="W371" s="653"/>
      <c r="X371" s="667">
        <f t="shared" si="171"/>
        <v>0</v>
      </c>
      <c r="Z371" s="653"/>
      <c r="AA371" s="667">
        <f t="shared" si="172"/>
        <v>0</v>
      </c>
    </row>
    <row r="372" spans="2:27" s="329" customFormat="1" ht="17.25" customHeight="1">
      <c r="B372" s="117"/>
      <c r="C372" s="308"/>
      <c r="D372" s="64"/>
      <c r="E372" s="150"/>
      <c r="F372" s="84"/>
      <c r="G372" s="79"/>
      <c r="H372" s="463"/>
      <c r="I372" s="299"/>
      <c r="J372" s="216"/>
      <c r="K372" s="302">
        <f t="shared" ref="K372" si="188">I372-(I372*J372)</f>
        <v>0</v>
      </c>
      <c r="L372" s="303">
        <f t="shared" ref="L372" si="189">K372*H372</f>
        <v>0</v>
      </c>
      <c r="M372" s="219">
        <v>0</v>
      </c>
      <c r="N372" s="304">
        <f t="shared" ref="N372" si="190">L372+(L372*M372)</f>
        <v>0</v>
      </c>
      <c r="O372" s="295"/>
      <c r="Q372" s="653"/>
      <c r="R372" s="667">
        <f t="shared" si="169"/>
        <v>0</v>
      </c>
      <c r="S372" s="12"/>
      <c r="T372" s="653"/>
      <c r="U372" s="667">
        <f t="shared" si="170"/>
        <v>0</v>
      </c>
      <c r="V372" s="12"/>
      <c r="W372" s="653"/>
      <c r="X372" s="667">
        <f t="shared" si="171"/>
        <v>0</v>
      </c>
      <c r="Z372" s="653"/>
      <c r="AA372" s="667">
        <f t="shared" si="172"/>
        <v>0</v>
      </c>
    </row>
    <row r="373" spans="2:27" s="329" customFormat="1" ht="17.25" customHeight="1">
      <c r="B373" s="117"/>
      <c r="C373" s="308"/>
      <c r="D373" s="64"/>
      <c r="E373" s="150"/>
      <c r="F373" s="84"/>
      <c r="G373" s="79"/>
      <c r="H373" s="463"/>
      <c r="I373" s="299"/>
      <c r="J373" s="216"/>
      <c r="K373" s="302">
        <f t="shared" si="185"/>
        <v>0</v>
      </c>
      <c r="L373" s="303">
        <f t="shared" si="186"/>
        <v>0</v>
      </c>
      <c r="M373" s="219">
        <v>0</v>
      </c>
      <c r="N373" s="304">
        <f t="shared" si="187"/>
        <v>0</v>
      </c>
      <c r="O373" s="295"/>
      <c r="Q373" s="653"/>
      <c r="R373" s="667">
        <f t="shared" si="169"/>
        <v>0</v>
      </c>
      <c r="S373" s="12"/>
      <c r="T373" s="653"/>
      <c r="U373" s="667">
        <f t="shared" si="170"/>
        <v>0</v>
      </c>
      <c r="V373" s="12"/>
      <c r="W373" s="653"/>
      <c r="X373" s="667">
        <f t="shared" si="171"/>
        <v>0</v>
      </c>
      <c r="Z373" s="653"/>
      <c r="AA373" s="667">
        <f t="shared" si="172"/>
        <v>0</v>
      </c>
    </row>
    <row r="374" spans="2:27" s="329" customFormat="1" ht="17.25" customHeight="1">
      <c r="B374" s="474"/>
      <c r="C374" s="481" t="s">
        <v>1477</v>
      </c>
      <c r="D374" s="634"/>
      <c r="E374" s="471"/>
      <c r="F374" s="472"/>
      <c r="G374" s="473"/>
      <c r="H374" s="506"/>
      <c r="I374" s="475"/>
      <c r="J374" s="476"/>
      <c r="K374" s="477"/>
      <c r="L374" s="478"/>
      <c r="M374" s="479"/>
      <c r="N374" s="479"/>
      <c r="O374" s="480"/>
      <c r="Q374" s="807"/>
      <c r="R374" s="808"/>
      <c r="S374" s="12"/>
      <c r="T374" s="809"/>
      <c r="U374" s="810"/>
      <c r="V374" s="12"/>
      <c r="W374" s="809"/>
      <c r="X374" s="810"/>
      <c r="Z374" s="809"/>
      <c r="AA374" s="810"/>
    </row>
    <row r="375" spans="2:27" ht="17.25" customHeight="1">
      <c r="B375" s="123" t="s">
        <v>1812</v>
      </c>
      <c r="C375" s="145"/>
      <c r="D375" s="127"/>
      <c r="E375" s="127"/>
      <c r="F375" s="145"/>
      <c r="G375" s="145"/>
      <c r="H375" s="261">
        <f>SUM(H360:H374)</f>
        <v>0</v>
      </c>
      <c r="I375" s="515"/>
      <c r="J375" s="192"/>
      <c r="K375" s="192"/>
      <c r="L375" s="227">
        <f>SUM(L360:L374)</f>
        <v>0</v>
      </c>
      <c r="M375" s="170"/>
      <c r="N375" s="239">
        <f>SUM(N360:N374)</f>
        <v>0</v>
      </c>
      <c r="O375" s="145"/>
      <c r="Q375" s="807"/>
      <c r="R375" s="808"/>
      <c r="S375"/>
      <c r="T375" s="809"/>
      <c r="U375" s="810"/>
      <c r="V375"/>
      <c r="W375" s="809"/>
      <c r="X375" s="810"/>
      <c r="Y375" s="809"/>
      <c r="Z375" s="809"/>
      <c r="AA375" s="810"/>
    </row>
    <row r="376" spans="2:27" ht="17.25" customHeight="1">
      <c r="B376" s="5"/>
      <c r="C376" s="6"/>
      <c r="D376" s="6"/>
      <c r="E376" s="2"/>
      <c r="F376" s="37"/>
      <c r="G376" s="37"/>
      <c r="H376" s="263"/>
      <c r="M376" s="162"/>
      <c r="N376" s="162"/>
      <c r="O376" s="37"/>
      <c r="Q376" s="807"/>
      <c r="R376" s="808"/>
      <c r="S376"/>
      <c r="T376" s="809"/>
      <c r="U376" s="810"/>
      <c r="V376"/>
      <c r="W376" s="809"/>
      <c r="X376" s="810"/>
      <c r="Y376" s="809"/>
      <c r="Z376" s="809"/>
      <c r="AA376" s="810"/>
    </row>
    <row r="377" spans="2:27" ht="30" customHeight="1">
      <c r="B377" s="754" t="s">
        <v>1810</v>
      </c>
      <c r="C377" s="754"/>
      <c r="D377" s="754"/>
      <c r="E377" s="754"/>
      <c r="F377" s="754"/>
      <c r="G377" s="754"/>
      <c r="H377" s="754"/>
      <c r="I377" s="754"/>
      <c r="J377" s="754"/>
      <c r="K377" s="754"/>
      <c r="L377" s="754"/>
      <c r="M377" s="754"/>
      <c r="N377" s="754"/>
      <c r="O377" s="754"/>
      <c r="Q377" s="807"/>
      <c r="R377" s="808"/>
      <c r="S377"/>
      <c r="T377" s="809"/>
      <c r="U377" s="810"/>
      <c r="V377"/>
      <c r="W377" s="809"/>
      <c r="X377" s="810"/>
      <c r="Y377" s="809"/>
      <c r="Z377" s="809"/>
      <c r="AA377" s="810"/>
    </row>
    <row r="378" spans="2:27" s="22" customFormat="1" ht="30" customHeight="1">
      <c r="B378" s="105" t="s">
        <v>10</v>
      </c>
      <c r="C378" s="165" t="s">
        <v>11</v>
      </c>
      <c r="D378" s="165" t="s">
        <v>1756</v>
      </c>
      <c r="E378" s="165" t="s">
        <v>12</v>
      </c>
      <c r="F378" s="166" t="s">
        <v>13</v>
      </c>
      <c r="G378" s="165" t="s">
        <v>14</v>
      </c>
      <c r="H378" s="260" t="s">
        <v>15</v>
      </c>
      <c r="I378" s="458" t="s">
        <v>1480</v>
      </c>
      <c r="J378" s="177" t="s">
        <v>1461</v>
      </c>
      <c r="K378" s="177" t="s">
        <v>1462</v>
      </c>
      <c r="L378" s="177" t="s">
        <v>1463</v>
      </c>
      <c r="M378" s="221" t="s">
        <v>1479</v>
      </c>
      <c r="N378" s="221" t="s">
        <v>1481</v>
      </c>
      <c r="O378" s="165" t="s">
        <v>1478</v>
      </c>
      <c r="Q378" s="757" t="s">
        <v>1753</v>
      </c>
      <c r="R378" s="758"/>
      <c r="T378" s="757" t="s">
        <v>1754</v>
      </c>
      <c r="U378" s="758"/>
      <c r="W378" s="757" t="s">
        <v>1755</v>
      </c>
      <c r="X378" s="758"/>
      <c r="Y378" s="344"/>
      <c r="Z378" s="759" t="s">
        <v>1500</v>
      </c>
      <c r="AA378" s="760"/>
    </row>
    <row r="379" spans="2:27" s="329" customFormat="1" ht="17.25" customHeight="1">
      <c r="B379" s="71"/>
      <c r="C379" s="135"/>
      <c r="D379" s="639"/>
      <c r="E379" s="101"/>
      <c r="F379" s="146"/>
      <c r="G379" s="64"/>
      <c r="H379" s="463"/>
      <c r="I379" s="252"/>
      <c r="J379" s="216"/>
      <c r="K379" s="302">
        <f t="shared" ref="K379:K385" si="191">I379-(I379*J379)</f>
        <v>0</v>
      </c>
      <c r="L379" s="303">
        <f t="shared" ref="L379:L385" si="192">K379*H379</f>
        <v>0</v>
      </c>
      <c r="M379" s="218">
        <v>0</v>
      </c>
      <c r="N379" s="304">
        <f>L379+(L379*M379)</f>
        <v>0</v>
      </c>
      <c r="O379" s="295"/>
      <c r="Q379" s="653"/>
      <c r="R379" s="667">
        <f t="shared" ref="R379:R387" si="193">IF(Q379="YES",$H379,0)</f>
        <v>0</v>
      </c>
      <c r="S379" s="12"/>
      <c r="T379" s="653"/>
      <c r="U379" s="667">
        <f t="shared" ref="U379:U387" si="194">IF(T379="YES",$H379,0)</f>
        <v>0</v>
      </c>
      <c r="V379" s="12"/>
      <c r="W379" s="653"/>
      <c r="X379" s="667">
        <f t="shared" ref="X379:X387" si="195">IF(W379="YES",$H379,0)</f>
        <v>0</v>
      </c>
      <c r="Z379" s="653"/>
      <c r="AA379" s="667">
        <f t="shared" ref="AA379:AA387" si="196">IF(Z379="YES",$H379,0)</f>
        <v>0</v>
      </c>
    </row>
    <row r="380" spans="2:27" s="329" customFormat="1" ht="17.25" customHeight="1">
      <c r="B380" s="71"/>
      <c r="C380" s="135"/>
      <c r="D380" s="639"/>
      <c r="E380" s="101"/>
      <c r="F380" s="146"/>
      <c r="G380" s="64"/>
      <c r="H380" s="463"/>
      <c r="I380" s="252"/>
      <c r="J380" s="216"/>
      <c r="K380" s="302">
        <f t="shared" si="191"/>
        <v>0</v>
      </c>
      <c r="L380" s="303">
        <f t="shared" si="192"/>
        <v>0</v>
      </c>
      <c r="M380" s="218">
        <v>0</v>
      </c>
      <c r="N380" s="304">
        <f t="shared" ref="N380:N385" si="197">L380+(L380*M380)</f>
        <v>0</v>
      </c>
      <c r="O380" s="295"/>
      <c r="Q380" s="653"/>
      <c r="R380" s="667">
        <f t="shared" si="193"/>
        <v>0</v>
      </c>
      <c r="S380" s="12"/>
      <c r="T380" s="653"/>
      <c r="U380" s="667">
        <f t="shared" si="194"/>
        <v>0</v>
      </c>
      <c r="V380" s="12"/>
      <c r="W380" s="653"/>
      <c r="X380" s="667">
        <f t="shared" si="195"/>
        <v>0</v>
      </c>
      <c r="Z380" s="653"/>
      <c r="AA380" s="667">
        <f t="shared" si="196"/>
        <v>0</v>
      </c>
    </row>
    <row r="381" spans="2:27" s="329" customFormat="1" ht="17.25" customHeight="1">
      <c r="B381" s="71"/>
      <c r="C381" s="135"/>
      <c r="D381" s="639"/>
      <c r="E381" s="101"/>
      <c r="F381" s="146"/>
      <c r="G381" s="64"/>
      <c r="H381" s="463"/>
      <c r="I381" s="252"/>
      <c r="J381" s="216"/>
      <c r="K381" s="302">
        <f t="shared" si="191"/>
        <v>0</v>
      </c>
      <c r="L381" s="303">
        <f t="shared" si="192"/>
        <v>0</v>
      </c>
      <c r="M381" s="218">
        <v>0</v>
      </c>
      <c r="N381" s="304">
        <f t="shared" si="197"/>
        <v>0</v>
      </c>
      <c r="O381" s="295"/>
      <c r="Q381" s="653"/>
      <c r="R381" s="667">
        <f t="shared" si="193"/>
        <v>0</v>
      </c>
      <c r="S381" s="12"/>
      <c r="T381" s="653"/>
      <c r="U381" s="667">
        <f t="shared" si="194"/>
        <v>0</v>
      </c>
      <c r="V381" s="12"/>
      <c r="W381" s="653"/>
      <c r="X381" s="667">
        <f t="shared" si="195"/>
        <v>0</v>
      </c>
      <c r="Z381" s="653"/>
      <c r="AA381" s="667">
        <f t="shared" si="196"/>
        <v>0</v>
      </c>
    </row>
    <row r="382" spans="2:27" s="329" customFormat="1" ht="17.25" customHeight="1">
      <c r="B382" s="71"/>
      <c r="C382" s="136"/>
      <c r="D382" s="136"/>
      <c r="E382" s="101"/>
      <c r="F382" s="61"/>
      <c r="G382" s="64"/>
      <c r="H382" s="463"/>
      <c r="I382" s="252"/>
      <c r="J382" s="216"/>
      <c r="K382" s="302">
        <f t="shared" si="191"/>
        <v>0</v>
      </c>
      <c r="L382" s="303">
        <f t="shared" si="192"/>
        <v>0</v>
      </c>
      <c r="M382" s="218">
        <v>0</v>
      </c>
      <c r="N382" s="304">
        <f t="shared" si="197"/>
        <v>0</v>
      </c>
      <c r="O382" s="295"/>
      <c r="Q382" s="653"/>
      <c r="R382" s="667">
        <f t="shared" si="193"/>
        <v>0</v>
      </c>
      <c r="S382" s="12"/>
      <c r="T382" s="653"/>
      <c r="U382" s="667">
        <f t="shared" si="194"/>
        <v>0</v>
      </c>
      <c r="V382" s="12"/>
      <c r="W382" s="653"/>
      <c r="X382" s="667">
        <f t="shared" si="195"/>
        <v>0</v>
      </c>
      <c r="Z382" s="653"/>
      <c r="AA382" s="667">
        <f t="shared" si="196"/>
        <v>0</v>
      </c>
    </row>
    <row r="383" spans="2:27" s="329" customFormat="1" ht="17.25" customHeight="1">
      <c r="B383" s="71"/>
      <c r="C383" s="64"/>
      <c r="D383" s="64"/>
      <c r="E383" s="101"/>
      <c r="F383" s="61"/>
      <c r="G383" s="64"/>
      <c r="H383" s="463"/>
      <c r="I383" s="252"/>
      <c r="J383" s="216"/>
      <c r="K383" s="302">
        <f t="shared" si="191"/>
        <v>0</v>
      </c>
      <c r="L383" s="303">
        <f t="shared" si="192"/>
        <v>0</v>
      </c>
      <c r="M383" s="218">
        <v>0</v>
      </c>
      <c r="N383" s="304">
        <f t="shared" si="197"/>
        <v>0</v>
      </c>
      <c r="O383" s="295"/>
      <c r="Q383" s="653"/>
      <c r="R383" s="667">
        <f t="shared" si="193"/>
        <v>0</v>
      </c>
      <c r="S383" s="12"/>
      <c r="T383" s="653"/>
      <c r="U383" s="667">
        <f t="shared" si="194"/>
        <v>0</v>
      </c>
      <c r="V383" s="12"/>
      <c r="W383" s="653"/>
      <c r="X383" s="667">
        <f t="shared" si="195"/>
        <v>0</v>
      </c>
      <c r="Z383" s="653"/>
      <c r="AA383" s="667">
        <f t="shared" si="196"/>
        <v>0</v>
      </c>
    </row>
    <row r="384" spans="2:27" s="329" customFormat="1" ht="17.25" customHeight="1">
      <c r="B384" s="117"/>
      <c r="C384" s="308"/>
      <c r="D384" s="64"/>
      <c r="E384" s="150"/>
      <c r="F384" s="84"/>
      <c r="G384" s="79"/>
      <c r="H384" s="463"/>
      <c r="I384" s="299"/>
      <c r="J384" s="216"/>
      <c r="K384" s="302">
        <f t="shared" si="191"/>
        <v>0</v>
      </c>
      <c r="L384" s="303">
        <f t="shared" si="192"/>
        <v>0</v>
      </c>
      <c r="M384" s="218">
        <v>0</v>
      </c>
      <c r="N384" s="304">
        <f t="shared" si="197"/>
        <v>0</v>
      </c>
      <c r="O384" s="295"/>
      <c r="Q384" s="653"/>
      <c r="R384" s="667">
        <f t="shared" si="193"/>
        <v>0</v>
      </c>
      <c r="S384" s="12"/>
      <c r="T384" s="653"/>
      <c r="U384" s="667">
        <f t="shared" si="194"/>
        <v>0</v>
      </c>
      <c r="V384" s="12"/>
      <c r="W384" s="653"/>
      <c r="X384" s="667">
        <f t="shared" si="195"/>
        <v>0</v>
      </c>
      <c r="Z384" s="653"/>
      <c r="AA384" s="667">
        <f t="shared" si="196"/>
        <v>0</v>
      </c>
    </row>
    <row r="385" spans="2:27" s="329" customFormat="1" ht="17.25" customHeight="1">
      <c r="B385" s="117"/>
      <c r="C385" s="312"/>
      <c r="D385" s="64"/>
      <c r="E385" s="150"/>
      <c r="F385" s="84"/>
      <c r="G385" s="79"/>
      <c r="H385" s="463"/>
      <c r="I385" s="299"/>
      <c r="J385" s="216"/>
      <c r="K385" s="302">
        <f t="shared" si="191"/>
        <v>0</v>
      </c>
      <c r="L385" s="303">
        <f t="shared" si="192"/>
        <v>0</v>
      </c>
      <c r="M385" s="219">
        <v>0</v>
      </c>
      <c r="N385" s="304">
        <f t="shared" si="197"/>
        <v>0</v>
      </c>
      <c r="O385" s="295"/>
      <c r="Q385" s="653"/>
      <c r="R385" s="667">
        <f t="shared" si="193"/>
        <v>0</v>
      </c>
      <c r="S385" s="12"/>
      <c r="T385" s="653"/>
      <c r="U385" s="667">
        <f t="shared" si="194"/>
        <v>0</v>
      </c>
      <c r="V385" s="12"/>
      <c r="W385" s="653"/>
      <c r="X385" s="667">
        <f t="shared" si="195"/>
        <v>0</v>
      </c>
      <c r="Z385" s="653"/>
      <c r="AA385" s="667">
        <f t="shared" si="196"/>
        <v>0</v>
      </c>
    </row>
    <row r="386" spans="2:27" s="329" customFormat="1" ht="17.25" customHeight="1">
      <c r="B386" s="117"/>
      <c r="C386" s="308"/>
      <c r="D386" s="64"/>
      <c r="E386" s="150"/>
      <c r="F386" s="84"/>
      <c r="G386" s="79"/>
      <c r="H386" s="463"/>
      <c r="I386" s="299"/>
      <c r="J386" s="216"/>
      <c r="K386" s="302">
        <f t="shared" ref="K386:K387" si="198">I386-(I386*J386)</f>
        <v>0</v>
      </c>
      <c r="L386" s="303">
        <f t="shared" ref="L386:L387" si="199">K386*H386</f>
        <v>0</v>
      </c>
      <c r="M386" s="219">
        <v>0</v>
      </c>
      <c r="N386" s="304">
        <f t="shared" ref="N386:N387" si="200">L386+(L386*M386)</f>
        <v>0</v>
      </c>
      <c r="O386" s="295"/>
      <c r="Q386" s="653"/>
      <c r="R386" s="667">
        <f t="shared" si="193"/>
        <v>0</v>
      </c>
      <c r="S386" s="12"/>
      <c r="T386" s="653"/>
      <c r="U386" s="667">
        <f t="shared" si="194"/>
        <v>0</v>
      </c>
      <c r="V386" s="12"/>
      <c r="W386" s="653"/>
      <c r="X386" s="667">
        <f t="shared" si="195"/>
        <v>0</v>
      </c>
      <c r="Z386" s="653"/>
      <c r="AA386" s="667">
        <f t="shared" si="196"/>
        <v>0</v>
      </c>
    </row>
    <row r="387" spans="2:27" s="329" customFormat="1" ht="17.25" customHeight="1">
      <c r="B387" s="117"/>
      <c r="C387" s="308"/>
      <c r="D387" s="64"/>
      <c r="E387" s="150"/>
      <c r="F387" s="84"/>
      <c r="G387" s="79"/>
      <c r="H387" s="463"/>
      <c r="I387" s="299"/>
      <c r="J387" s="216"/>
      <c r="K387" s="302">
        <f t="shared" si="198"/>
        <v>0</v>
      </c>
      <c r="L387" s="303">
        <f t="shared" si="199"/>
        <v>0</v>
      </c>
      <c r="M387" s="219">
        <v>0</v>
      </c>
      <c r="N387" s="304">
        <f t="shared" si="200"/>
        <v>0</v>
      </c>
      <c r="O387" s="295"/>
      <c r="Q387" s="653"/>
      <c r="R387" s="667">
        <f t="shared" si="193"/>
        <v>0</v>
      </c>
      <c r="S387" s="12"/>
      <c r="T387" s="653"/>
      <c r="U387" s="667">
        <f t="shared" si="194"/>
        <v>0</v>
      </c>
      <c r="V387" s="12"/>
      <c r="W387" s="653"/>
      <c r="X387" s="667">
        <f t="shared" si="195"/>
        <v>0</v>
      </c>
      <c r="Z387" s="653"/>
      <c r="AA387" s="667">
        <f t="shared" si="196"/>
        <v>0</v>
      </c>
    </row>
    <row r="388" spans="2:27" s="329" customFormat="1" ht="17.25" customHeight="1">
      <c r="B388" s="474"/>
      <c r="C388" s="481" t="s">
        <v>1477</v>
      </c>
      <c r="D388" s="634"/>
      <c r="E388" s="471"/>
      <c r="F388" s="472"/>
      <c r="G388" s="473"/>
      <c r="H388" s="506"/>
      <c r="I388" s="475"/>
      <c r="J388" s="476"/>
      <c r="K388" s="477"/>
      <c r="L388" s="478"/>
      <c r="M388" s="479"/>
      <c r="N388" s="479"/>
      <c r="O388" s="480"/>
      <c r="Q388" s="807"/>
      <c r="R388" s="808"/>
      <c r="S388" s="12"/>
      <c r="T388" s="809"/>
      <c r="U388" s="810"/>
      <c r="V388" s="12"/>
      <c r="W388" s="809"/>
      <c r="X388" s="810"/>
      <c r="Z388" s="809"/>
      <c r="AA388" s="810"/>
    </row>
    <row r="389" spans="2:27" ht="17.25" customHeight="1">
      <c r="B389" s="123" t="s">
        <v>1811</v>
      </c>
      <c r="C389" s="145"/>
      <c r="D389" s="127"/>
      <c r="E389" s="127"/>
      <c r="F389" s="145"/>
      <c r="G389" s="145"/>
      <c r="H389" s="261">
        <f>SUM(H379:H388)</f>
        <v>0</v>
      </c>
      <c r="I389" s="515"/>
      <c r="J389" s="192"/>
      <c r="K389" s="192"/>
      <c r="L389" s="227">
        <f>SUM(L379:L388)</f>
        <v>0</v>
      </c>
      <c r="M389" s="170"/>
      <c r="N389" s="239">
        <f>SUM(N379:N388)</f>
        <v>0</v>
      </c>
      <c r="O389" s="145"/>
      <c r="Q389" s="807"/>
      <c r="R389" s="808"/>
      <c r="S389"/>
      <c r="T389" s="809"/>
      <c r="U389" s="810"/>
      <c r="V389"/>
      <c r="W389" s="809"/>
      <c r="X389" s="810"/>
      <c r="Y389" s="809"/>
      <c r="Z389" s="809"/>
      <c r="AA389" s="810"/>
    </row>
    <row r="390" spans="2:27" ht="17.25" customHeight="1">
      <c r="B390" s="1"/>
      <c r="C390" s="7"/>
      <c r="D390" s="7"/>
      <c r="E390" s="2"/>
      <c r="F390" s="9"/>
      <c r="G390" s="9"/>
      <c r="H390" s="8"/>
      <c r="M390" s="161"/>
      <c r="N390" s="161"/>
      <c r="O390" s="9"/>
      <c r="Q390" s="807"/>
      <c r="R390" s="808"/>
      <c r="S390"/>
      <c r="T390" s="809"/>
      <c r="U390" s="810"/>
      <c r="V390"/>
      <c r="W390" s="809"/>
      <c r="X390" s="810"/>
      <c r="Y390" s="809"/>
      <c r="Z390" s="809"/>
      <c r="AA390" s="810"/>
    </row>
    <row r="391" spans="2:27" ht="30" customHeight="1">
      <c r="B391" s="755" t="s">
        <v>1813</v>
      </c>
      <c r="C391" s="755"/>
      <c r="D391" s="755"/>
      <c r="E391" s="755"/>
      <c r="F391" s="755"/>
      <c r="G391" s="755"/>
      <c r="H391" s="755"/>
      <c r="I391" s="755"/>
      <c r="J391" s="755"/>
      <c r="K391" s="755"/>
      <c r="L391" s="755"/>
      <c r="M391" s="755"/>
      <c r="N391" s="755"/>
      <c r="O391" s="755"/>
      <c r="Q391" s="807"/>
      <c r="R391" s="808"/>
      <c r="S391"/>
      <c r="T391" s="809"/>
      <c r="U391" s="810"/>
      <c r="V391"/>
      <c r="W391" s="809"/>
      <c r="X391" s="810"/>
      <c r="Y391" s="809"/>
      <c r="Z391" s="809"/>
      <c r="AA391" s="810"/>
    </row>
    <row r="392" spans="2:27" s="22" customFormat="1" ht="30" customHeight="1">
      <c r="B392" s="105" t="s">
        <v>10</v>
      </c>
      <c r="C392" s="165" t="s">
        <v>11</v>
      </c>
      <c r="D392" s="165" t="s">
        <v>1756</v>
      </c>
      <c r="E392" s="165" t="s">
        <v>12</v>
      </c>
      <c r="F392" s="166" t="s">
        <v>13</v>
      </c>
      <c r="G392" s="165" t="s">
        <v>14</v>
      </c>
      <c r="H392" s="260" t="s">
        <v>15</v>
      </c>
      <c r="I392" s="458" t="s">
        <v>1480</v>
      </c>
      <c r="J392" s="177" t="s">
        <v>1461</v>
      </c>
      <c r="K392" s="177" t="s">
        <v>1462</v>
      </c>
      <c r="L392" s="177" t="s">
        <v>1463</v>
      </c>
      <c r="M392" s="221" t="s">
        <v>1479</v>
      </c>
      <c r="N392" s="221" t="s">
        <v>1481</v>
      </c>
      <c r="O392" s="165" t="s">
        <v>1478</v>
      </c>
      <c r="Q392" s="757" t="s">
        <v>1753</v>
      </c>
      <c r="R392" s="758"/>
      <c r="T392" s="757" t="s">
        <v>1754</v>
      </c>
      <c r="U392" s="758"/>
      <c r="W392" s="757" t="s">
        <v>1755</v>
      </c>
      <c r="X392" s="758"/>
      <c r="Y392" s="344"/>
      <c r="Z392" s="759" t="s">
        <v>1500</v>
      </c>
      <c r="AA392" s="760"/>
    </row>
    <row r="393" spans="2:27" ht="17.25" customHeight="1">
      <c r="B393" s="560">
        <v>9781802301779</v>
      </c>
      <c r="C393" s="609" t="s">
        <v>1000</v>
      </c>
      <c r="D393" s="599" t="s">
        <v>1786</v>
      </c>
      <c r="E393" s="593" t="s">
        <v>120</v>
      </c>
      <c r="F393" s="566" t="s">
        <v>54</v>
      </c>
      <c r="G393" s="566" t="s">
        <v>1001</v>
      </c>
      <c r="H393" s="465"/>
      <c r="I393" s="597">
        <v>6.95</v>
      </c>
      <c r="J393" s="216"/>
      <c r="K393" s="195">
        <f t="shared" ref="K393:K404" si="201">I393-(I393*J393)</f>
        <v>6.95</v>
      </c>
      <c r="L393" s="226">
        <f t="shared" ref="L393:L403" si="202">K393*H393</f>
        <v>0</v>
      </c>
      <c r="M393" s="218">
        <v>0</v>
      </c>
      <c r="N393" s="251">
        <f t="shared" ref="N393:N403" si="203">L393+(L393*M393)</f>
        <v>0</v>
      </c>
      <c r="O393" s="295"/>
      <c r="Q393" s="653"/>
      <c r="R393" s="667">
        <f t="shared" ref="R393:R405" si="204">IF(Q393="YES",$H393,0)</f>
        <v>0</v>
      </c>
      <c r="T393" s="653"/>
      <c r="U393" s="667">
        <f t="shared" ref="U393:U405" si="205">IF(T393="YES",$H393,0)</f>
        <v>0</v>
      </c>
      <c r="W393" s="653"/>
      <c r="X393" s="667">
        <f t="shared" ref="X393:X405" si="206">IF(W393="YES",$H393,0)</f>
        <v>0</v>
      </c>
      <c r="Y393" s="329"/>
      <c r="Z393" s="653"/>
      <c r="AA393" s="667">
        <f t="shared" ref="AA393:AA405" si="207">IF(Z393="YES",$H393,0)</f>
        <v>0</v>
      </c>
    </row>
    <row r="394" spans="2:27" ht="17.25" customHeight="1">
      <c r="B394" s="377">
        <v>9781910936917</v>
      </c>
      <c r="C394" s="552" t="s">
        <v>1347</v>
      </c>
      <c r="D394" s="599" t="s">
        <v>1786</v>
      </c>
      <c r="E394" s="555" t="s">
        <v>616</v>
      </c>
      <c r="F394" s="420" t="s">
        <v>26</v>
      </c>
      <c r="G394" s="558" t="s">
        <v>1348</v>
      </c>
      <c r="H394" s="465"/>
      <c r="I394" s="595">
        <v>27.95</v>
      </c>
      <c r="J394" s="216"/>
      <c r="K394" s="195">
        <f t="shared" si="201"/>
        <v>27.95</v>
      </c>
      <c r="L394" s="226">
        <f t="shared" si="202"/>
        <v>0</v>
      </c>
      <c r="M394" s="218">
        <v>0</v>
      </c>
      <c r="N394" s="251">
        <f t="shared" si="203"/>
        <v>0</v>
      </c>
      <c r="O394" s="295"/>
      <c r="Q394" s="653"/>
      <c r="R394" s="667">
        <f t="shared" si="204"/>
        <v>0</v>
      </c>
      <c r="T394" s="653"/>
      <c r="U394" s="667">
        <f t="shared" si="205"/>
        <v>0</v>
      </c>
      <c r="W394" s="653"/>
      <c r="X394" s="667">
        <f t="shared" si="206"/>
        <v>0</v>
      </c>
      <c r="Y394" s="329"/>
      <c r="Z394" s="653"/>
      <c r="AA394" s="667">
        <f t="shared" si="207"/>
        <v>0</v>
      </c>
    </row>
    <row r="395" spans="2:27" ht="17.25" customHeight="1">
      <c r="B395" s="377">
        <v>9781910936948</v>
      </c>
      <c r="C395" s="552" t="s">
        <v>1349</v>
      </c>
      <c r="D395" s="599" t="s">
        <v>1786</v>
      </c>
      <c r="E395" s="555" t="s">
        <v>120</v>
      </c>
      <c r="F395" s="420" t="s">
        <v>26</v>
      </c>
      <c r="G395" s="558" t="s">
        <v>1350</v>
      </c>
      <c r="H395" s="465"/>
      <c r="I395" s="595">
        <v>6.95</v>
      </c>
      <c r="J395" s="216"/>
      <c r="K395" s="195">
        <f t="shared" si="201"/>
        <v>6.95</v>
      </c>
      <c r="L395" s="226">
        <f t="shared" si="202"/>
        <v>0</v>
      </c>
      <c r="M395" s="218">
        <v>0</v>
      </c>
      <c r="N395" s="251">
        <f t="shared" si="203"/>
        <v>0</v>
      </c>
      <c r="O395" s="295"/>
      <c r="Q395" s="653"/>
      <c r="R395" s="667">
        <f t="shared" si="204"/>
        <v>0</v>
      </c>
      <c r="T395" s="653"/>
      <c r="U395" s="667">
        <f t="shared" si="205"/>
        <v>0</v>
      </c>
      <c r="W395" s="653"/>
      <c r="X395" s="667">
        <f t="shared" si="206"/>
        <v>0</v>
      </c>
      <c r="Y395" s="329"/>
      <c r="Z395" s="653"/>
      <c r="AA395" s="667">
        <f t="shared" si="207"/>
        <v>0</v>
      </c>
    </row>
    <row r="396" spans="2:27" ht="17.25" customHeight="1">
      <c r="B396" s="377">
        <v>9781917848848</v>
      </c>
      <c r="C396" s="552" t="s">
        <v>1351</v>
      </c>
      <c r="D396" s="555" t="s">
        <v>1786</v>
      </c>
      <c r="E396" s="555" t="s">
        <v>120</v>
      </c>
      <c r="F396" s="420" t="s">
        <v>727</v>
      </c>
      <c r="G396" s="558" t="s">
        <v>1352</v>
      </c>
      <c r="H396" s="465"/>
      <c r="I396" s="595">
        <v>6.95</v>
      </c>
      <c r="J396" s="216"/>
      <c r="K396" s="195">
        <f t="shared" si="201"/>
        <v>6.95</v>
      </c>
      <c r="L396" s="226">
        <f t="shared" si="202"/>
        <v>0</v>
      </c>
      <c r="M396" s="218">
        <v>0</v>
      </c>
      <c r="N396" s="251">
        <f t="shared" si="203"/>
        <v>0</v>
      </c>
      <c r="O396" s="295"/>
      <c r="Q396" s="653"/>
      <c r="R396" s="667">
        <f t="shared" si="204"/>
        <v>0</v>
      </c>
      <c r="T396" s="653"/>
      <c r="U396" s="667">
        <f t="shared" si="205"/>
        <v>0</v>
      </c>
      <c r="W396" s="653"/>
      <c r="X396" s="667">
        <f t="shared" si="206"/>
        <v>0</v>
      </c>
      <c r="Y396" s="329"/>
      <c r="Z396" s="653"/>
      <c r="AA396" s="667">
        <f t="shared" si="207"/>
        <v>0</v>
      </c>
    </row>
    <row r="397" spans="2:27" ht="17.25" customHeight="1">
      <c r="B397" s="617">
        <v>9781789277623</v>
      </c>
      <c r="C397" s="611" t="s">
        <v>2453</v>
      </c>
      <c r="D397" s="645" t="s">
        <v>1786</v>
      </c>
      <c r="E397" s="78" t="s">
        <v>616</v>
      </c>
      <c r="F397" s="102" t="s">
        <v>29</v>
      </c>
      <c r="G397" s="103" t="s">
        <v>1411</v>
      </c>
      <c r="H397" s="465"/>
      <c r="I397" s="275">
        <v>26.5</v>
      </c>
      <c r="J397" s="216"/>
      <c r="K397" s="195">
        <f t="shared" si="201"/>
        <v>26.5</v>
      </c>
      <c r="L397" s="226">
        <f t="shared" si="202"/>
        <v>0</v>
      </c>
      <c r="M397" s="218">
        <v>0</v>
      </c>
      <c r="N397" s="251">
        <f t="shared" si="203"/>
        <v>0</v>
      </c>
      <c r="O397" s="295"/>
      <c r="Q397" s="653"/>
      <c r="R397" s="667">
        <f t="shared" si="204"/>
        <v>0</v>
      </c>
      <c r="T397" s="653"/>
      <c r="U397" s="667">
        <f t="shared" si="205"/>
        <v>0</v>
      </c>
      <c r="W397" s="653"/>
      <c r="X397" s="667">
        <f t="shared" si="206"/>
        <v>0</v>
      </c>
      <c r="Y397" s="329"/>
      <c r="Z397" s="653"/>
      <c r="AA397" s="667">
        <f t="shared" si="207"/>
        <v>0</v>
      </c>
    </row>
    <row r="398" spans="2:27" ht="17.25" customHeight="1">
      <c r="B398" s="117">
        <v>9781804581452</v>
      </c>
      <c r="C398" s="68" t="s">
        <v>1393</v>
      </c>
      <c r="D398" s="645" t="s">
        <v>1786</v>
      </c>
      <c r="E398" s="78" t="s">
        <v>616</v>
      </c>
      <c r="F398" s="79" t="s">
        <v>37</v>
      </c>
      <c r="G398" s="446"/>
      <c r="H398" s="465"/>
      <c r="I398" s="272">
        <v>36.450000000000003</v>
      </c>
      <c r="J398" s="216"/>
      <c r="K398" s="195">
        <f t="shared" si="201"/>
        <v>36.450000000000003</v>
      </c>
      <c r="L398" s="226">
        <f t="shared" si="202"/>
        <v>0</v>
      </c>
      <c r="M398" s="218">
        <v>0</v>
      </c>
      <c r="N398" s="251">
        <f t="shared" si="203"/>
        <v>0</v>
      </c>
      <c r="O398" s="295"/>
      <c r="Q398" s="653"/>
      <c r="R398" s="667">
        <f t="shared" si="204"/>
        <v>0</v>
      </c>
      <c r="T398" s="653"/>
      <c r="U398" s="667">
        <f t="shared" si="205"/>
        <v>0</v>
      </c>
      <c r="W398" s="653"/>
      <c r="X398" s="667">
        <f t="shared" si="206"/>
        <v>0</v>
      </c>
      <c r="Y398" s="329"/>
      <c r="Z398" s="653"/>
      <c r="AA398" s="667">
        <f t="shared" si="207"/>
        <v>0</v>
      </c>
    </row>
    <row r="399" spans="2:27" ht="17.25" customHeight="1">
      <c r="B399" s="117">
        <v>9780717199372</v>
      </c>
      <c r="C399" s="68" t="s">
        <v>1394</v>
      </c>
      <c r="D399" s="645" t="s">
        <v>1786</v>
      </c>
      <c r="E399" s="78" t="s">
        <v>616</v>
      </c>
      <c r="F399" s="79" t="s">
        <v>37</v>
      </c>
      <c r="G399" s="446"/>
      <c r="H399" s="465"/>
      <c r="I399" s="272">
        <v>10.75</v>
      </c>
      <c r="J399" s="216"/>
      <c r="K399" s="195">
        <f t="shared" si="201"/>
        <v>10.75</v>
      </c>
      <c r="L399" s="226">
        <f t="shared" si="202"/>
        <v>0</v>
      </c>
      <c r="M399" s="218">
        <v>0</v>
      </c>
      <c r="N399" s="251">
        <f t="shared" si="203"/>
        <v>0</v>
      </c>
      <c r="O399" s="295"/>
      <c r="Q399" s="653"/>
      <c r="R399" s="667">
        <f t="shared" si="204"/>
        <v>0</v>
      </c>
      <c r="T399" s="653"/>
      <c r="U399" s="667">
        <f t="shared" si="205"/>
        <v>0</v>
      </c>
      <c r="W399" s="653"/>
      <c r="X399" s="667">
        <f t="shared" si="206"/>
        <v>0</v>
      </c>
      <c r="Y399" s="329"/>
      <c r="Z399" s="653"/>
      <c r="AA399" s="667">
        <f t="shared" si="207"/>
        <v>0</v>
      </c>
    </row>
    <row r="400" spans="2:27" ht="17.25" customHeight="1">
      <c r="B400" s="117"/>
      <c r="C400" s="68" t="s">
        <v>2223</v>
      </c>
      <c r="D400" s="645" t="s">
        <v>1786</v>
      </c>
      <c r="E400" s="78" t="s">
        <v>120</v>
      </c>
      <c r="F400" s="79" t="s">
        <v>2189</v>
      </c>
      <c r="G400" s="366" t="s">
        <v>2224</v>
      </c>
      <c r="H400" s="465"/>
      <c r="I400" s="272">
        <v>12.95</v>
      </c>
      <c r="J400" s="216"/>
      <c r="K400" s="195">
        <f t="shared" si="201"/>
        <v>12.95</v>
      </c>
      <c r="L400" s="226">
        <f t="shared" si="202"/>
        <v>0</v>
      </c>
      <c r="M400" s="218">
        <v>0</v>
      </c>
      <c r="N400" s="251">
        <f t="shared" si="203"/>
        <v>0</v>
      </c>
      <c r="O400" s="295"/>
      <c r="Q400" s="653"/>
      <c r="R400" s="667">
        <f t="shared" si="204"/>
        <v>0</v>
      </c>
      <c r="T400" s="653"/>
      <c r="U400" s="667">
        <f t="shared" si="205"/>
        <v>0</v>
      </c>
      <c r="W400" s="653"/>
      <c r="X400" s="667">
        <f t="shared" si="206"/>
        <v>0</v>
      </c>
      <c r="Y400" s="329"/>
      <c r="Z400" s="653"/>
      <c r="AA400" s="667">
        <f t="shared" si="207"/>
        <v>0</v>
      </c>
    </row>
    <row r="401" spans="2:27" s="329" customFormat="1" ht="17.25" customHeight="1">
      <c r="B401" s="71"/>
      <c r="C401" s="73" t="s">
        <v>2225</v>
      </c>
      <c r="D401" s="66" t="s">
        <v>1786</v>
      </c>
      <c r="E401" s="101" t="s">
        <v>616</v>
      </c>
      <c r="F401" s="61" t="s">
        <v>2189</v>
      </c>
      <c r="G401" s="64" t="s">
        <v>2226</v>
      </c>
      <c r="H401" s="463"/>
      <c r="I401" s="252">
        <v>10.55</v>
      </c>
      <c r="J401" s="216"/>
      <c r="K401" s="195">
        <f t="shared" si="201"/>
        <v>10.55</v>
      </c>
      <c r="L401" s="226">
        <f t="shared" si="202"/>
        <v>0</v>
      </c>
      <c r="M401" s="218">
        <v>0</v>
      </c>
      <c r="N401" s="251">
        <f t="shared" si="203"/>
        <v>0</v>
      </c>
      <c r="O401" s="295"/>
      <c r="Q401" s="653"/>
      <c r="R401" s="667">
        <f t="shared" si="204"/>
        <v>0</v>
      </c>
      <c r="S401" s="12"/>
      <c r="T401" s="653"/>
      <c r="U401" s="667">
        <f t="shared" si="205"/>
        <v>0</v>
      </c>
      <c r="V401" s="12"/>
      <c r="W401" s="653"/>
      <c r="X401" s="667">
        <f t="shared" si="206"/>
        <v>0</v>
      </c>
      <c r="Z401" s="653"/>
      <c r="AA401" s="667">
        <f t="shared" si="207"/>
        <v>0</v>
      </c>
    </row>
    <row r="402" spans="2:27" s="329" customFormat="1" ht="17.25" customHeight="1">
      <c r="B402" s="71"/>
      <c r="C402" s="131" t="s">
        <v>189</v>
      </c>
      <c r="D402" s="64"/>
      <c r="E402" s="101"/>
      <c r="F402" s="61"/>
      <c r="G402" s="64"/>
      <c r="H402" s="463"/>
      <c r="I402" s="252"/>
      <c r="J402" s="216"/>
      <c r="K402" s="195">
        <f t="shared" si="201"/>
        <v>0</v>
      </c>
      <c r="L402" s="226">
        <f t="shared" si="202"/>
        <v>0</v>
      </c>
      <c r="M402" s="218">
        <v>0</v>
      </c>
      <c r="N402" s="251">
        <f t="shared" si="203"/>
        <v>0</v>
      </c>
      <c r="O402" s="295"/>
      <c r="Q402" s="653"/>
      <c r="R402" s="667">
        <f t="shared" si="204"/>
        <v>0</v>
      </c>
      <c r="S402" s="12"/>
      <c r="T402" s="653"/>
      <c r="U402" s="667">
        <f t="shared" si="205"/>
        <v>0</v>
      </c>
      <c r="V402" s="12"/>
      <c r="W402" s="653"/>
      <c r="X402" s="667">
        <f t="shared" si="206"/>
        <v>0</v>
      </c>
      <c r="Z402" s="653"/>
      <c r="AA402" s="667">
        <f t="shared" si="207"/>
        <v>0</v>
      </c>
    </row>
    <row r="403" spans="2:27" s="329" customFormat="1" ht="17.25" customHeight="1">
      <c r="B403" s="117"/>
      <c r="C403" s="308"/>
      <c r="D403" s="64"/>
      <c r="E403" s="150"/>
      <c r="F403" s="84"/>
      <c r="G403" s="79"/>
      <c r="H403" s="463"/>
      <c r="I403" s="299"/>
      <c r="J403" s="216"/>
      <c r="K403" s="195">
        <f t="shared" si="201"/>
        <v>0</v>
      </c>
      <c r="L403" s="226">
        <f t="shared" si="202"/>
        <v>0</v>
      </c>
      <c r="M403" s="218">
        <v>0</v>
      </c>
      <c r="N403" s="251">
        <f t="shared" si="203"/>
        <v>0</v>
      </c>
      <c r="O403" s="295"/>
      <c r="Q403" s="653"/>
      <c r="R403" s="667">
        <f t="shared" si="204"/>
        <v>0</v>
      </c>
      <c r="S403" s="12"/>
      <c r="T403" s="653"/>
      <c r="U403" s="667">
        <f t="shared" si="205"/>
        <v>0</v>
      </c>
      <c r="V403" s="12"/>
      <c r="W403" s="653"/>
      <c r="X403" s="667">
        <f t="shared" si="206"/>
        <v>0</v>
      </c>
      <c r="Z403" s="653"/>
      <c r="AA403" s="667">
        <f t="shared" si="207"/>
        <v>0</v>
      </c>
    </row>
    <row r="404" spans="2:27" s="329" customFormat="1" ht="17.25" customHeight="1">
      <c r="B404" s="117"/>
      <c r="C404" s="308"/>
      <c r="D404" s="64"/>
      <c r="E404" s="150"/>
      <c r="F404" s="84"/>
      <c r="G404" s="79"/>
      <c r="H404" s="463"/>
      <c r="I404" s="299"/>
      <c r="J404" s="216"/>
      <c r="K404" s="195">
        <f t="shared" si="201"/>
        <v>0</v>
      </c>
      <c r="L404" s="303">
        <f t="shared" ref="L404:L405" si="208">K404*H404</f>
        <v>0</v>
      </c>
      <c r="M404" s="219">
        <v>0</v>
      </c>
      <c r="N404" s="304">
        <f t="shared" ref="N404:N405" si="209">L404+(L404*M404)</f>
        <v>0</v>
      </c>
      <c r="O404" s="295"/>
      <c r="Q404" s="653"/>
      <c r="R404" s="667">
        <f t="shared" si="204"/>
        <v>0</v>
      </c>
      <c r="S404" s="12"/>
      <c r="T404" s="653"/>
      <c r="U404" s="667">
        <f t="shared" si="205"/>
        <v>0</v>
      </c>
      <c r="V404" s="12"/>
      <c r="W404" s="653"/>
      <c r="X404" s="667">
        <f t="shared" si="206"/>
        <v>0</v>
      </c>
      <c r="Z404" s="653"/>
      <c r="AA404" s="667">
        <f t="shared" si="207"/>
        <v>0</v>
      </c>
    </row>
    <row r="405" spans="2:27" s="329" customFormat="1" ht="17.25" customHeight="1">
      <c r="B405" s="117"/>
      <c r="C405" s="308"/>
      <c r="D405" s="64"/>
      <c r="E405" s="150"/>
      <c r="F405" s="84"/>
      <c r="G405" s="79"/>
      <c r="H405" s="463"/>
      <c r="I405" s="299"/>
      <c r="J405" s="216"/>
      <c r="K405" s="302">
        <f t="shared" ref="K405" si="210">I405-(I405*J405)</f>
        <v>0</v>
      </c>
      <c r="L405" s="303">
        <f t="shared" si="208"/>
        <v>0</v>
      </c>
      <c r="M405" s="219">
        <v>0</v>
      </c>
      <c r="N405" s="304">
        <f t="shared" si="209"/>
        <v>0</v>
      </c>
      <c r="O405" s="295"/>
      <c r="Q405" s="653"/>
      <c r="R405" s="667">
        <f t="shared" si="204"/>
        <v>0</v>
      </c>
      <c r="S405" s="12"/>
      <c r="T405" s="653"/>
      <c r="U405" s="667">
        <f t="shared" si="205"/>
        <v>0</v>
      </c>
      <c r="V405" s="12"/>
      <c r="W405" s="653"/>
      <c r="X405" s="667">
        <f t="shared" si="206"/>
        <v>0</v>
      </c>
      <c r="Z405" s="653"/>
      <c r="AA405" s="667">
        <f t="shared" si="207"/>
        <v>0</v>
      </c>
    </row>
    <row r="406" spans="2:27" s="329" customFormat="1" ht="17.25" customHeight="1">
      <c r="B406" s="438"/>
      <c r="C406" s="439" t="s">
        <v>1477</v>
      </c>
      <c r="D406" s="634"/>
      <c r="E406" s="471"/>
      <c r="F406" s="472"/>
      <c r="G406" s="473"/>
      <c r="H406" s="506"/>
      <c r="I406" s="475"/>
      <c r="J406" s="476"/>
      <c r="K406" s="477"/>
      <c r="L406" s="478"/>
      <c r="M406" s="479"/>
      <c r="N406" s="479"/>
      <c r="O406" s="480"/>
      <c r="Q406" s="807"/>
      <c r="R406" s="808"/>
      <c r="S406" s="12"/>
      <c r="T406" s="809"/>
      <c r="U406" s="810"/>
      <c r="V406" s="12"/>
      <c r="W406" s="809"/>
      <c r="X406" s="810"/>
      <c r="Z406" s="809"/>
      <c r="AA406" s="810"/>
    </row>
    <row r="407" spans="2:27" ht="17.25" customHeight="1">
      <c r="B407" s="123" t="s">
        <v>1814</v>
      </c>
      <c r="C407" s="145"/>
      <c r="D407" s="127"/>
      <c r="E407" s="127"/>
      <c r="F407" s="145"/>
      <c r="G407" s="145"/>
      <c r="H407" s="261">
        <f>SUM(H393:H406)</f>
        <v>0</v>
      </c>
      <c r="I407" s="515"/>
      <c r="J407" s="192"/>
      <c r="K407" s="192"/>
      <c r="L407" s="227">
        <f>SUM(L393:L406)</f>
        <v>0</v>
      </c>
      <c r="M407" s="170"/>
      <c r="N407" s="239">
        <f>SUM(N393:N406)</f>
        <v>0</v>
      </c>
      <c r="O407" s="145"/>
      <c r="Q407" s="807"/>
      <c r="R407" s="808"/>
      <c r="S407"/>
      <c r="T407" s="809"/>
      <c r="U407" s="810"/>
      <c r="V407"/>
      <c r="W407" s="809"/>
      <c r="X407" s="810"/>
      <c r="Y407" s="809"/>
      <c r="Z407" s="809"/>
      <c r="AA407" s="810"/>
    </row>
    <row r="408" spans="2:27" ht="17.25" customHeight="1">
      <c r="B408" s="8"/>
      <c r="C408" s="9"/>
      <c r="D408" s="9"/>
      <c r="E408" s="4"/>
      <c r="F408" s="9"/>
      <c r="G408" s="9"/>
      <c r="H408" s="8"/>
      <c r="M408" s="161"/>
      <c r="N408" s="161"/>
      <c r="O408" s="9"/>
      <c r="Q408" s="807"/>
      <c r="R408" s="808"/>
      <c r="S408"/>
      <c r="T408" s="809"/>
      <c r="U408" s="810"/>
      <c r="V408"/>
      <c r="W408" s="809"/>
      <c r="X408" s="810"/>
      <c r="Y408" s="809"/>
      <c r="Z408" s="809"/>
      <c r="AA408" s="810"/>
    </row>
    <row r="409" spans="2:27" ht="30" customHeight="1">
      <c r="B409" s="756" t="s">
        <v>1815</v>
      </c>
      <c r="C409" s="756"/>
      <c r="D409" s="756"/>
      <c r="E409" s="756"/>
      <c r="F409" s="756"/>
      <c r="G409" s="756"/>
      <c r="H409" s="756"/>
      <c r="I409" s="756"/>
      <c r="J409" s="756"/>
      <c r="K409" s="756"/>
      <c r="L409" s="756"/>
      <c r="M409" s="756"/>
      <c r="N409" s="756"/>
      <c r="O409" s="756"/>
      <c r="Q409" s="807"/>
      <c r="R409" s="808"/>
      <c r="S409"/>
      <c r="T409" s="809"/>
      <c r="U409" s="810"/>
      <c r="V409"/>
      <c r="W409" s="809"/>
      <c r="X409" s="810"/>
      <c r="Y409" s="809"/>
      <c r="Z409" s="809"/>
      <c r="AA409" s="810"/>
    </row>
    <row r="410" spans="2:27" s="22" customFormat="1" ht="30" customHeight="1">
      <c r="B410" s="105" t="s">
        <v>10</v>
      </c>
      <c r="C410" s="165" t="s">
        <v>11</v>
      </c>
      <c r="D410" s="165" t="s">
        <v>1756</v>
      </c>
      <c r="E410" s="165" t="s">
        <v>12</v>
      </c>
      <c r="F410" s="166" t="s">
        <v>13</v>
      </c>
      <c r="G410" s="165" t="s">
        <v>14</v>
      </c>
      <c r="H410" s="260" t="s">
        <v>15</v>
      </c>
      <c r="I410" s="458" t="s">
        <v>1480</v>
      </c>
      <c r="J410" s="177" t="s">
        <v>1461</v>
      </c>
      <c r="K410" s="177" t="s">
        <v>1462</v>
      </c>
      <c r="L410" s="177" t="s">
        <v>1463</v>
      </c>
      <c r="M410" s="221" t="s">
        <v>1479</v>
      </c>
      <c r="N410" s="221" t="s">
        <v>1481</v>
      </c>
      <c r="O410" s="165" t="s">
        <v>1478</v>
      </c>
      <c r="Q410" s="757" t="s">
        <v>1753</v>
      </c>
      <c r="R410" s="758"/>
      <c r="T410" s="757" t="s">
        <v>1754</v>
      </c>
      <c r="U410" s="758"/>
      <c r="W410" s="757" t="s">
        <v>1755</v>
      </c>
      <c r="X410" s="758"/>
      <c r="Y410" s="344"/>
      <c r="Z410" s="759" t="s">
        <v>1500</v>
      </c>
      <c r="AA410" s="760"/>
    </row>
    <row r="411" spans="2:27" ht="17.25" customHeight="1">
      <c r="B411" s="43">
        <v>9781907330704</v>
      </c>
      <c r="C411" s="67" t="s">
        <v>1072</v>
      </c>
      <c r="D411" s="44" t="s">
        <v>1767</v>
      </c>
      <c r="E411" s="91" t="s">
        <v>120</v>
      </c>
      <c r="F411" s="66" t="s">
        <v>703</v>
      </c>
      <c r="G411" s="390">
        <v>907330</v>
      </c>
      <c r="H411" s="465"/>
      <c r="I411" s="269">
        <v>8.5</v>
      </c>
      <c r="J411" s="216"/>
      <c r="K411" s="195">
        <f t="shared" ref="K411:K417" si="211">I411-(I411*J411)</f>
        <v>8.5</v>
      </c>
      <c r="L411" s="226">
        <f t="shared" ref="L411:L417" si="212">K411*H411</f>
        <v>0</v>
      </c>
      <c r="M411" s="218">
        <v>0</v>
      </c>
      <c r="N411" s="251">
        <f t="shared" ref="N411:N417" si="213">L411+(L411*M411)</f>
        <v>0</v>
      </c>
      <c r="O411" s="295"/>
      <c r="Q411" s="653"/>
      <c r="R411" s="667">
        <f t="shared" ref="R411:R420" si="214">IF(Q411="YES",$H411,0)</f>
        <v>0</v>
      </c>
      <c r="T411" s="653"/>
      <c r="U411" s="667">
        <f t="shared" ref="U411:U420" si="215">IF(T411="YES",$H411,0)</f>
        <v>0</v>
      </c>
      <c r="W411" s="653"/>
      <c r="X411" s="667">
        <f t="shared" ref="X411:X420" si="216">IF(W411="YES",$H411,0)</f>
        <v>0</v>
      </c>
      <c r="Y411" s="329"/>
      <c r="Z411" s="653"/>
      <c r="AA411" s="667">
        <f t="shared" ref="AA411:AA420" si="217">IF(Z411="YES",$H411,0)</f>
        <v>0</v>
      </c>
    </row>
    <row r="412" spans="2:27" ht="17.25" customHeight="1">
      <c r="B412" s="43"/>
      <c r="C412" s="67" t="s">
        <v>2619</v>
      </c>
      <c r="D412" s="44" t="s">
        <v>1767</v>
      </c>
      <c r="E412" s="91" t="s">
        <v>2618</v>
      </c>
      <c r="F412" s="66" t="s">
        <v>703</v>
      </c>
      <c r="G412" s="390"/>
      <c r="H412" s="465"/>
      <c r="I412" s="269">
        <v>9.5</v>
      </c>
      <c r="J412" s="216"/>
      <c r="K412" s="195">
        <f t="shared" ref="K412" si="218">I412-(I412*J412)</f>
        <v>9.5</v>
      </c>
      <c r="L412" s="226">
        <f t="shared" ref="L412" si="219">K412*H412</f>
        <v>0</v>
      </c>
      <c r="M412" s="218">
        <v>0</v>
      </c>
      <c r="N412" s="251">
        <f t="shared" ref="N412" si="220">L412+(L412*M412)</f>
        <v>0</v>
      </c>
      <c r="O412" s="295"/>
      <c r="Q412" s="653"/>
      <c r="R412" s="667">
        <f t="shared" si="214"/>
        <v>0</v>
      </c>
      <c r="T412" s="653"/>
      <c r="U412" s="667">
        <f t="shared" si="215"/>
        <v>0</v>
      </c>
      <c r="W412" s="653"/>
      <c r="X412" s="667">
        <f t="shared" si="216"/>
        <v>0</v>
      </c>
      <c r="Y412" s="329"/>
      <c r="Z412" s="653"/>
      <c r="AA412" s="667">
        <f t="shared" si="217"/>
        <v>0</v>
      </c>
    </row>
    <row r="413" spans="2:27" ht="17.25" customHeight="1">
      <c r="B413" s="43">
        <v>9781999611903</v>
      </c>
      <c r="C413" s="67" t="s">
        <v>1071</v>
      </c>
      <c r="D413" s="44" t="s">
        <v>1767</v>
      </c>
      <c r="E413" s="44" t="s">
        <v>616</v>
      </c>
      <c r="F413" s="66" t="s">
        <v>243</v>
      </c>
      <c r="G413" s="390"/>
      <c r="H413" s="465"/>
      <c r="I413" s="269">
        <v>40</v>
      </c>
      <c r="J413" s="216"/>
      <c r="K413" s="195">
        <f t="shared" si="211"/>
        <v>40</v>
      </c>
      <c r="L413" s="226">
        <f t="shared" si="212"/>
        <v>0</v>
      </c>
      <c r="M413" s="218">
        <v>0</v>
      </c>
      <c r="N413" s="251">
        <f t="shared" si="213"/>
        <v>0</v>
      </c>
      <c r="O413" s="295"/>
      <c r="Q413" s="653"/>
      <c r="R413" s="667">
        <f t="shared" si="214"/>
        <v>0</v>
      </c>
      <c r="T413" s="653"/>
      <c r="U413" s="667">
        <f t="shared" si="215"/>
        <v>0</v>
      </c>
      <c r="W413" s="653"/>
      <c r="X413" s="667">
        <f t="shared" si="216"/>
        <v>0</v>
      </c>
      <c r="Y413" s="329"/>
      <c r="Z413" s="653"/>
      <c r="AA413" s="667">
        <f t="shared" si="217"/>
        <v>0</v>
      </c>
    </row>
    <row r="414" spans="2:27" ht="17.25" customHeight="1">
      <c r="B414" s="88">
        <v>9781845365929</v>
      </c>
      <c r="C414" s="97" t="s">
        <v>1075</v>
      </c>
      <c r="D414" s="44" t="s">
        <v>1767</v>
      </c>
      <c r="E414" s="91" t="s">
        <v>616</v>
      </c>
      <c r="F414" s="92" t="s">
        <v>54</v>
      </c>
      <c r="G414" s="92" t="s">
        <v>1076</v>
      </c>
      <c r="H414" s="465"/>
      <c r="I414" s="273">
        <v>39.950000000000003</v>
      </c>
      <c r="J414" s="216"/>
      <c r="K414" s="195">
        <f t="shared" si="211"/>
        <v>39.950000000000003</v>
      </c>
      <c r="L414" s="226">
        <f t="shared" si="212"/>
        <v>0</v>
      </c>
      <c r="M414" s="218">
        <v>0</v>
      </c>
      <c r="N414" s="251">
        <f t="shared" si="213"/>
        <v>0</v>
      </c>
      <c r="O414" s="295"/>
      <c r="Q414" s="653"/>
      <c r="R414" s="667">
        <f t="shared" si="214"/>
        <v>0</v>
      </c>
      <c r="T414" s="653"/>
      <c r="U414" s="667">
        <f t="shared" si="215"/>
        <v>0</v>
      </c>
      <c r="W414" s="653"/>
      <c r="X414" s="667">
        <f t="shared" si="216"/>
        <v>0</v>
      </c>
      <c r="Y414" s="329"/>
      <c r="Z414" s="653"/>
      <c r="AA414" s="667">
        <f t="shared" si="217"/>
        <v>0</v>
      </c>
    </row>
    <row r="415" spans="2:27" ht="17.25" customHeight="1">
      <c r="B415" s="88">
        <v>9780861676675</v>
      </c>
      <c r="C415" s="97" t="s">
        <v>1077</v>
      </c>
      <c r="D415" s="44" t="s">
        <v>1767</v>
      </c>
      <c r="E415" s="91" t="s">
        <v>120</v>
      </c>
      <c r="F415" s="92" t="s">
        <v>54</v>
      </c>
      <c r="G415" s="92" t="s">
        <v>1078</v>
      </c>
      <c r="H415" s="465"/>
      <c r="I415" s="273">
        <v>6.5</v>
      </c>
      <c r="J415" s="216"/>
      <c r="K415" s="195">
        <f t="shared" si="211"/>
        <v>6.5</v>
      </c>
      <c r="L415" s="226">
        <f t="shared" si="212"/>
        <v>0</v>
      </c>
      <c r="M415" s="218">
        <v>0</v>
      </c>
      <c r="N415" s="251">
        <f t="shared" si="213"/>
        <v>0</v>
      </c>
      <c r="O415" s="295"/>
      <c r="Q415" s="653"/>
      <c r="R415" s="667">
        <f t="shared" si="214"/>
        <v>0</v>
      </c>
      <c r="T415" s="653"/>
      <c r="U415" s="667">
        <f t="shared" si="215"/>
        <v>0</v>
      </c>
      <c r="W415" s="653"/>
      <c r="X415" s="667">
        <f t="shared" si="216"/>
        <v>0</v>
      </c>
      <c r="Y415" s="329"/>
      <c r="Z415" s="653"/>
      <c r="AA415" s="667">
        <f t="shared" si="217"/>
        <v>0</v>
      </c>
    </row>
    <row r="416" spans="2:27" ht="17.25" customHeight="1">
      <c r="B416" s="43">
        <v>9781917848800</v>
      </c>
      <c r="C416" s="67" t="s">
        <v>1073</v>
      </c>
      <c r="D416" s="44" t="s">
        <v>1767</v>
      </c>
      <c r="E416" s="44" t="s">
        <v>120</v>
      </c>
      <c r="F416" s="66" t="s">
        <v>727</v>
      </c>
      <c r="G416" s="390" t="s">
        <v>1074</v>
      </c>
      <c r="H416" s="465"/>
      <c r="I416" s="269">
        <v>6.5</v>
      </c>
      <c r="J416" s="216"/>
      <c r="K416" s="195">
        <f t="shared" si="211"/>
        <v>6.5</v>
      </c>
      <c r="L416" s="226">
        <f t="shared" si="212"/>
        <v>0</v>
      </c>
      <c r="M416" s="218">
        <v>0</v>
      </c>
      <c r="N416" s="251">
        <f t="shared" si="213"/>
        <v>0</v>
      </c>
      <c r="O416" s="295"/>
      <c r="Q416" s="653"/>
      <c r="R416" s="667">
        <f t="shared" si="214"/>
        <v>0</v>
      </c>
      <c r="T416" s="653"/>
      <c r="U416" s="667">
        <f t="shared" si="215"/>
        <v>0</v>
      </c>
      <c r="W416" s="653"/>
      <c r="X416" s="667">
        <f t="shared" si="216"/>
        <v>0</v>
      </c>
      <c r="Y416" s="329"/>
      <c r="Z416" s="653"/>
      <c r="AA416" s="667">
        <f t="shared" si="217"/>
        <v>0</v>
      </c>
    </row>
    <row r="417" spans="2:27" s="329" customFormat="1" ht="17.25" customHeight="1">
      <c r="B417" s="86"/>
      <c r="C417" s="131" t="s">
        <v>189</v>
      </c>
      <c r="D417" s="131"/>
      <c r="E417" s="129"/>
      <c r="F417" s="85"/>
      <c r="G417" s="85"/>
      <c r="H417" s="463"/>
      <c r="I417" s="222"/>
      <c r="J417" s="216"/>
      <c r="K417" s="302">
        <f t="shared" si="211"/>
        <v>0</v>
      </c>
      <c r="L417" s="303">
        <f t="shared" si="212"/>
        <v>0</v>
      </c>
      <c r="M417" s="218">
        <v>0</v>
      </c>
      <c r="N417" s="304">
        <f t="shared" si="213"/>
        <v>0</v>
      </c>
      <c r="O417" s="295"/>
      <c r="Q417" s="653"/>
      <c r="R417" s="667">
        <f t="shared" si="214"/>
        <v>0</v>
      </c>
      <c r="S417" s="12"/>
      <c r="T417" s="653"/>
      <c r="U417" s="667">
        <f t="shared" si="215"/>
        <v>0</v>
      </c>
      <c r="V417" s="12"/>
      <c r="W417" s="653"/>
      <c r="X417" s="667">
        <f t="shared" si="216"/>
        <v>0</v>
      </c>
      <c r="Z417" s="653"/>
      <c r="AA417" s="667">
        <f t="shared" si="217"/>
        <v>0</v>
      </c>
    </row>
    <row r="418" spans="2:27" s="329" customFormat="1" ht="17.25" customHeight="1">
      <c r="B418" s="117"/>
      <c r="C418" s="312"/>
      <c r="D418" s="633"/>
      <c r="E418" s="150"/>
      <c r="F418" s="84"/>
      <c r="G418" s="79"/>
      <c r="H418" s="465"/>
      <c r="I418" s="299"/>
      <c r="J418" s="216"/>
      <c r="K418" s="302">
        <f t="shared" ref="K418" si="221">I418-(I418*J418)</f>
        <v>0</v>
      </c>
      <c r="L418" s="303">
        <f t="shared" ref="L418" si="222">K418*H418</f>
        <v>0</v>
      </c>
      <c r="M418" s="219">
        <v>0</v>
      </c>
      <c r="N418" s="304">
        <f t="shared" ref="N418" si="223">L418+(L418*M418)</f>
        <v>0</v>
      </c>
      <c r="O418" s="295"/>
      <c r="Q418" s="653"/>
      <c r="R418" s="667">
        <f t="shared" si="214"/>
        <v>0</v>
      </c>
      <c r="S418" s="12"/>
      <c r="T418" s="653"/>
      <c r="U418" s="667">
        <f t="shared" si="215"/>
        <v>0</v>
      </c>
      <c r="V418" s="12"/>
      <c r="W418" s="653"/>
      <c r="X418" s="667">
        <f t="shared" si="216"/>
        <v>0</v>
      </c>
      <c r="Z418" s="653"/>
      <c r="AA418" s="667">
        <f t="shared" si="217"/>
        <v>0</v>
      </c>
    </row>
    <row r="419" spans="2:27" s="329" customFormat="1" ht="17.25" customHeight="1">
      <c r="B419" s="117"/>
      <c r="C419" s="308"/>
      <c r="D419" s="633"/>
      <c r="E419" s="150"/>
      <c r="F419" s="84"/>
      <c r="G419" s="79"/>
      <c r="H419" s="465"/>
      <c r="I419" s="299"/>
      <c r="J419" s="216"/>
      <c r="K419" s="302">
        <f t="shared" ref="K419:K420" si="224">I419-(I419*J419)</f>
        <v>0</v>
      </c>
      <c r="L419" s="303">
        <f t="shared" ref="L419:L420" si="225">K419*H419</f>
        <v>0</v>
      </c>
      <c r="M419" s="219">
        <v>0</v>
      </c>
      <c r="N419" s="304">
        <f t="shared" ref="N419:N420" si="226">L419+(L419*M419)</f>
        <v>0</v>
      </c>
      <c r="O419" s="295"/>
      <c r="Q419" s="653"/>
      <c r="R419" s="667">
        <f t="shared" si="214"/>
        <v>0</v>
      </c>
      <c r="S419" s="12"/>
      <c r="T419" s="653"/>
      <c r="U419" s="667">
        <f t="shared" si="215"/>
        <v>0</v>
      </c>
      <c r="V419" s="12"/>
      <c r="W419" s="653"/>
      <c r="X419" s="667">
        <f t="shared" si="216"/>
        <v>0</v>
      </c>
      <c r="Z419" s="653"/>
      <c r="AA419" s="667">
        <f t="shared" si="217"/>
        <v>0</v>
      </c>
    </row>
    <row r="420" spans="2:27" s="329" customFormat="1" ht="17.25" customHeight="1">
      <c r="B420" s="117"/>
      <c r="C420" s="308"/>
      <c r="D420" s="633"/>
      <c r="E420" s="150"/>
      <c r="F420" s="84"/>
      <c r="G420" s="79"/>
      <c r="H420" s="465"/>
      <c r="I420" s="299"/>
      <c r="J420" s="216"/>
      <c r="K420" s="302">
        <f t="shared" si="224"/>
        <v>0</v>
      </c>
      <c r="L420" s="303">
        <f t="shared" si="225"/>
        <v>0</v>
      </c>
      <c r="M420" s="219">
        <v>0</v>
      </c>
      <c r="N420" s="304">
        <f t="shared" si="226"/>
        <v>0</v>
      </c>
      <c r="O420" s="295"/>
      <c r="Q420" s="653"/>
      <c r="R420" s="667">
        <f t="shared" si="214"/>
        <v>0</v>
      </c>
      <c r="S420" s="12"/>
      <c r="T420" s="653"/>
      <c r="U420" s="667">
        <f t="shared" si="215"/>
        <v>0</v>
      </c>
      <c r="V420" s="12"/>
      <c r="W420" s="653"/>
      <c r="X420" s="667">
        <f t="shared" si="216"/>
        <v>0</v>
      </c>
      <c r="Z420" s="653"/>
      <c r="AA420" s="667">
        <f t="shared" si="217"/>
        <v>0</v>
      </c>
    </row>
    <row r="421" spans="2:27" s="329" customFormat="1" ht="17.25" customHeight="1">
      <c r="B421" s="474"/>
      <c r="C421" s="481" t="s">
        <v>1477</v>
      </c>
      <c r="D421" s="634"/>
      <c r="E421" s="471"/>
      <c r="F421" s="472"/>
      <c r="G421" s="473"/>
      <c r="H421" s="506"/>
      <c r="I421" s="475"/>
      <c r="J421" s="476"/>
      <c r="K421" s="477"/>
      <c r="L421" s="478"/>
      <c r="M421" s="479"/>
      <c r="N421" s="479"/>
      <c r="O421" s="480"/>
      <c r="Q421" s="807"/>
      <c r="R421" s="808"/>
      <c r="S421" s="12"/>
      <c r="T421" s="809"/>
      <c r="U421" s="810"/>
      <c r="V421" s="12"/>
      <c r="W421" s="809"/>
      <c r="X421" s="810"/>
      <c r="Z421" s="809"/>
      <c r="AA421" s="810"/>
    </row>
    <row r="422" spans="2:27" ht="17.25" customHeight="1">
      <c r="B422" s="167" t="s">
        <v>1816</v>
      </c>
      <c r="C422" s="126"/>
      <c r="D422" s="169"/>
      <c r="E422" s="169"/>
      <c r="F422" s="126"/>
      <c r="G422" s="126"/>
      <c r="H422" s="261">
        <f>SUM(H411:H421)</f>
        <v>0</v>
      </c>
      <c r="I422" s="515"/>
      <c r="J422" s="192"/>
      <c r="K422" s="192"/>
      <c r="L422" s="227">
        <f>SUM(L411:L421)</f>
        <v>0</v>
      </c>
      <c r="M422" s="170"/>
      <c r="N422" s="239">
        <f>SUM(N411:N421)</f>
        <v>0</v>
      </c>
      <c r="O422" s="145"/>
      <c r="Q422" s="807"/>
      <c r="R422" s="808"/>
      <c r="S422"/>
      <c r="T422" s="809"/>
      <c r="U422" s="810"/>
      <c r="V422"/>
      <c r="W422" s="809"/>
      <c r="X422" s="810"/>
      <c r="Y422" s="809"/>
      <c r="Z422" s="809"/>
      <c r="AA422" s="810"/>
    </row>
    <row r="423" spans="2:27" ht="17.25" customHeight="1">
      <c r="B423" s="5"/>
      <c r="C423" s="6"/>
      <c r="D423" s="6"/>
      <c r="E423" s="2"/>
      <c r="F423" s="37"/>
      <c r="G423" s="37"/>
      <c r="H423" s="263"/>
      <c r="M423" s="162"/>
      <c r="N423" s="162"/>
      <c r="O423" s="37"/>
      <c r="Q423" s="807"/>
      <c r="R423" s="808"/>
      <c r="S423"/>
      <c r="T423" s="809"/>
      <c r="U423" s="810"/>
      <c r="V423"/>
      <c r="W423" s="809"/>
      <c r="X423" s="810"/>
      <c r="Y423" s="809"/>
      <c r="Z423" s="809"/>
      <c r="AA423" s="810"/>
    </row>
    <row r="424" spans="2:27" ht="30" customHeight="1">
      <c r="B424" s="754" t="s">
        <v>1817</v>
      </c>
      <c r="C424" s="754"/>
      <c r="D424" s="754"/>
      <c r="E424" s="754"/>
      <c r="F424" s="754"/>
      <c r="G424" s="754"/>
      <c r="H424" s="754"/>
      <c r="I424" s="754"/>
      <c r="J424" s="754"/>
      <c r="K424" s="754"/>
      <c r="L424" s="754"/>
      <c r="M424" s="754"/>
      <c r="N424" s="754"/>
      <c r="O424" s="754"/>
      <c r="Q424" s="807"/>
      <c r="R424" s="808"/>
      <c r="S424"/>
      <c r="T424" s="809"/>
      <c r="U424" s="810"/>
      <c r="V424"/>
      <c r="W424" s="809"/>
      <c r="X424" s="810"/>
      <c r="Y424" s="809"/>
      <c r="Z424" s="809"/>
      <c r="AA424" s="810"/>
    </row>
    <row r="425" spans="2:27" s="22" customFormat="1" ht="30" customHeight="1">
      <c r="B425" s="105" t="s">
        <v>10</v>
      </c>
      <c r="C425" s="165" t="s">
        <v>11</v>
      </c>
      <c r="D425" s="165" t="s">
        <v>1756</v>
      </c>
      <c r="E425" s="165" t="s">
        <v>12</v>
      </c>
      <c r="F425" s="166" t="s">
        <v>13</v>
      </c>
      <c r="G425" s="165" t="s">
        <v>14</v>
      </c>
      <c r="H425" s="260" t="s">
        <v>15</v>
      </c>
      <c r="I425" s="458" t="s">
        <v>1480</v>
      </c>
      <c r="J425" s="177" t="s">
        <v>1461</v>
      </c>
      <c r="K425" s="177" t="s">
        <v>1462</v>
      </c>
      <c r="L425" s="177" t="s">
        <v>1463</v>
      </c>
      <c r="M425" s="221" t="s">
        <v>1479</v>
      </c>
      <c r="N425" s="221" t="s">
        <v>1481</v>
      </c>
      <c r="O425" s="165" t="s">
        <v>1478</v>
      </c>
      <c r="Q425" s="757" t="s">
        <v>1753</v>
      </c>
      <c r="R425" s="758"/>
      <c r="T425" s="757" t="s">
        <v>1754</v>
      </c>
      <c r="U425" s="758"/>
      <c r="W425" s="757" t="s">
        <v>1755</v>
      </c>
      <c r="X425" s="758"/>
      <c r="Y425" s="344"/>
      <c r="Z425" s="759" t="s">
        <v>1500</v>
      </c>
      <c r="AA425" s="760"/>
    </row>
    <row r="426" spans="2:27" ht="17.25" customHeight="1">
      <c r="B426" s="43" t="s">
        <v>719</v>
      </c>
      <c r="C426" s="67" t="s">
        <v>1081</v>
      </c>
      <c r="D426" s="44" t="s">
        <v>1768</v>
      </c>
      <c r="E426" s="45" t="s">
        <v>25</v>
      </c>
      <c r="F426" s="46" t="s">
        <v>703</v>
      </c>
      <c r="G426" s="296">
        <v>907330</v>
      </c>
      <c r="H426" s="464"/>
      <c r="I426" s="269">
        <v>9.6999999999999993</v>
      </c>
      <c r="J426" s="216"/>
      <c r="K426" s="195">
        <f t="shared" ref="K426:K467" si="227">I426-(I426*J426)</f>
        <v>9.6999999999999993</v>
      </c>
      <c r="L426" s="226">
        <f t="shared" ref="L426:L467" si="228">K426*H426</f>
        <v>0</v>
      </c>
      <c r="M426" s="218">
        <v>0</v>
      </c>
      <c r="N426" s="251">
        <f t="shared" ref="N426:N467" si="229">L426+(L426*M426)</f>
        <v>0</v>
      </c>
      <c r="O426" s="295"/>
      <c r="Q426" s="653"/>
      <c r="R426" s="667">
        <f t="shared" ref="R426:R470" si="230">IF(Q426="YES",$H426,0)</f>
        <v>0</v>
      </c>
      <c r="T426" s="653"/>
      <c r="U426" s="667">
        <f t="shared" ref="U426:U470" si="231">IF(T426="YES",$H426,0)</f>
        <v>0</v>
      </c>
      <c r="W426" s="653"/>
      <c r="X426" s="667">
        <f t="shared" ref="X426:X470" si="232">IF(W426="YES",$H426,0)</f>
        <v>0</v>
      </c>
      <c r="Y426" s="329"/>
      <c r="Z426" s="653"/>
      <c r="AA426" s="667">
        <f t="shared" ref="AA426:AA470" si="233">IF(Z426="YES",$H426,0)</f>
        <v>0</v>
      </c>
    </row>
    <row r="427" spans="2:27" ht="17.25" customHeight="1">
      <c r="B427" s="43"/>
      <c r="C427" s="67" t="s">
        <v>2619</v>
      </c>
      <c r="D427" s="44" t="s">
        <v>1768</v>
      </c>
      <c r="E427" s="45" t="s">
        <v>2618</v>
      </c>
      <c r="F427" s="46" t="s">
        <v>2189</v>
      </c>
      <c r="G427" s="296"/>
      <c r="H427" s="464"/>
      <c r="I427" s="725">
        <v>9.5</v>
      </c>
      <c r="J427" s="216"/>
      <c r="K427" s="195">
        <f t="shared" ref="K427" si="234">I427-(I427*J427)</f>
        <v>9.5</v>
      </c>
      <c r="L427" s="226">
        <f t="shared" ref="L427" si="235">K427*H427</f>
        <v>0</v>
      </c>
      <c r="M427" s="218">
        <v>0</v>
      </c>
      <c r="N427" s="251">
        <f t="shared" ref="N427" si="236">L427+(L427*M427)</f>
        <v>0</v>
      </c>
      <c r="O427" s="295"/>
      <c r="Q427" s="653"/>
      <c r="R427" s="667">
        <f t="shared" si="230"/>
        <v>0</v>
      </c>
      <c r="T427" s="653"/>
      <c r="U427" s="667">
        <f t="shared" si="231"/>
        <v>0</v>
      </c>
      <c r="W427" s="653"/>
      <c r="X427" s="667">
        <f t="shared" si="232"/>
        <v>0</v>
      </c>
      <c r="Y427" s="329"/>
      <c r="Z427" s="653"/>
      <c r="AA427" s="667">
        <f t="shared" si="233"/>
        <v>0</v>
      </c>
    </row>
    <row r="428" spans="2:27" ht="17.25" customHeight="1">
      <c r="B428" s="728" t="s">
        <v>2568</v>
      </c>
      <c r="C428" s="729" t="s">
        <v>1132</v>
      </c>
      <c r="D428" s="730" t="s">
        <v>1768</v>
      </c>
      <c r="E428" s="731" t="s">
        <v>120</v>
      </c>
      <c r="F428" s="691" t="s">
        <v>18</v>
      </c>
      <c r="G428" s="732">
        <v>30560</v>
      </c>
      <c r="H428" s="464"/>
      <c r="I428" s="594">
        <v>19.850000000000001</v>
      </c>
      <c r="J428" s="216"/>
      <c r="K428" s="195">
        <f t="shared" si="227"/>
        <v>19.850000000000001</v>
      </c>
      <c r="L428" s="226">
        <f t="shared" si="228"/>
        <v>0</v>
      </c>
      <c r="M428" s="218">
        <v>0</v>
      </c>
      <c r="N428" s="251">
        <f t="shared" si="229"/>
        <v>0</v>
      </c>
      <c r="O428" s="295"/>
      <c r="Q428" s="653"/>
      <c r="R428" s="667">
        <f t="shared" si="230"/>
        <v>0</v>
      </c>
      <c r="T428" s="653"/>
      <c r="U428" s="667">
        <f t="shared" si="231"/>
        <v>0</v>
      </c>
      <c r="W428" s="653"/>
      <c r="X428" s="667">
        <f t="shared" si="232"/>
        <v>0</v>
      </c>
      <c r="Y428" s="329"/>
      <c r="Z428" s="653"/>
      <c r="AA428" s="667">
        <f t="shared" si="233"/>
        <v>0</v>
      </c>
    </row>
    <row r="429" spans="2:27" ht="17.25" customHeight="1">
      <c r="B429" s="560">
        <v>9780861675326</v>
      </c>
      <c r="C429" s="403" t="s">
        <v>1105</v>
      </c>
      <c r="D429" s="44" t="s">
        <v>1768</v>
      </c>
      <c r="E429" s="564" t="s">
        <v>120</v>
      </c>
      <c r="F429" s="566" t="s">
        <v>54</v>
      </c>
      <c r="G429" s="566" t="s">
        <v>1106</v>
      </c>
      <c r="H429" s="464"/>
      <c r="I429" s="597">
        <v>7.5</v>
      </c>
      <c r="J429" s="216"/>
      <c r="K429" s="195">
        <f t="shared" si="227"/>
        <v>7.5</v>
      </c>
      <c r="L429" s="226">
        <f t="shared" si="228"/>
        <v>0</v>
      </c>
      <c r="M429" s="218">
        <v>0</v>
      </c>
      <c r="N429" s="251">
        <f t="shared" si="229"/>
        <v>0</v>
      </c>
      <c r="O429" s="295"/>
      <c r="Q429" s="653"/>
      <c r="R429" s="667">
        <f t="shared" si="230"/>
        <v>0</v>
      </c>
      <c r="T429" s="653"/>
      <c r="U429" s="667">
        <f t="shared" si="231"/>
        <v>0</v>
      </c>
      <c r="W429" s="653"/>
      <c r="X429" s="667">
        <f t="shared" si="232"/>
        <v>0</v>
      </c>
      <c r="Y429" s="329"/>
      <c r="Z429" s="653"/>
      <c r="AA429" s="667">
        <f t="shared" si="233"/>
        <v>0</v>
      </c>
    </row>
    <row r="430" spans="2:27" ht="17.25" customHeight="1">
      <c r="B430" s="560">
        <v>9780861675333</v>
      </c>
      <c r="C430" s="403" t="s">
        <v>1107</v>
      </c>
      <c r="D430" s="44" t="s">
        <v>1768</v>
      </c>
      <c r="E430" s="564" t="s">
        <v>120</v>
      </c>
      <c r="F430" s="566" t="s">
        <v>54</v>
      </c>
      <c r="G430" s="566" t="s">
        <v>1108</v>
      </c>
      <c r="H430" s="464"/>
      <c r="I430" s="597">
        <v>7.5</v>
      </c>
      <c r="J430" s="216"/>
      <c r="K430" s="195">
        <f t="shared" si="227"/>
        <v>7.5</v>
      </c>
      <c r="L430" s="226">
        <f t="shared" si="228"/>
        <v>0</v>
      </c>
      <c r="M430" s="218">
        <v>0</v>
      </c>
      <c r="N430" s="251">
        <f t="shared" si="229"/>
        <v>0</v>
      </c>
      <c r="O430" s="295"/>
      <c r="Q430" s="653"/>
      <c r="R430" s="667">
        <f t="shared" si="230"/>
        <v>0</v>
      </c>
      <c r="T430" s="653"/>
      <c r="U430" s="667">
        <f t="shared" si="231"/>
        <v>0</v>
      </c>
      <c r="W430" s="653"/>
      <c r="X430" s="667">
        <f t="shared" si="232"/>
        <v>0</v>
      </c>
      <c r="Y430" s="329"/>
      <c r="Z430" s="653"/>
      <c r="AA430" s="667">
        <f t="shared" si="233"/>
        <v>0</v>
      </c>
    </row>
    <row r="431" spans="2:27" ht="17.25" customHeight="1">
      <c r="B431" s="560">
        <v>9781845364663</v>
      </c>
      <c r="C431" s="403" t="s">
        <v>1109</v>
      </c>
      <c r="D431" s="44" t="s">
        <v>1768</v>
      </c>
      <c r="E431" s="564" t="s">
        <v>616</v>
      </c>
      <c r="F431" s="566" t="s">
        <v>54</v>
      </c>
      <c r="G431" s="566" t="s">
        <v>1110</v>
      </c>
      <c r="H431" s="464"/>
      <c r="I431" s="597">
        <v>34.950000000000003</v>
      </c>
      <c r="J431" s="216"/>
      <c r="K431" s="195">
        <f t="shared" si="227"/>
        <v>34.950000000000003</v>
      </c>
      <c r="L431" s="226">
        <f t="shared" si="228"/>
        <v>0</v>
      </c>
      <c r="M431" s="218">
        <v>0</v>
      </c>
      <c r="N431" s="251">
        <f t="shared" si="229"/>
        <v>0</v>
      </c>
      <c r="O431" s="295"/>
      <c r="Q431" s="653"/>
      <c r="R431" s="667">
        <f t="shared" si="230"/>
        <v>0</v>
      </c>
      <c r="T431" s="653"/>
      <c r="U431" s="667">
        <f t="shared" si="231"/>
        <v>0</v>
      </c>
      <c r="W431" s="653"/>
      <c r="X431" s="667">
        <f t="shared" si="232"/>
        <v>0</v>
      </c>
      <c r="Y431" s="329"/>
      <c r="Z431" s="653"/>
      <c r="AA431" s="667">
        <f t="shared" si="233"/>
        <v>0</v>
      </c>
    </row>
    <row r="432" spans="2:27" ht="17.25" customHeight="1">
      <c r="B432" s="560">
        <v>9781845364526</v>
      </c>
      <c r="C432" s="403" t="s">
        <v>1111</v>
      </c>
      <c r="D432" s="44" t="s">
        <v>1768</v>
      </c>
      <c r="E432" s="564" t="s">
        <v>616</v>
      </c>
      <c r="F432" s="566" t="s">
        <v>54</v>
      </c>
      <c r="G432" s="566" t="s">
        <v>1112</v>
      </c>
      <c r="H432" s="464"/>
      <c r="I432" s="597">
        <v>32.950000000000003</v>
      </c>
      <c r="J432" s="216"/>
      <c r="K432" s="195">
        <f t="shared" si="227"/>
        <v>32.950000000000003</v>
      </c>
      <c r="L432" s="226">
        <f t="shared" si="228"/>
        <v>0</v>
      </c>
      <c r="M432" s="218">
        <v>0</v>
      </c>
      <c r="N432" s="251">
        <f t="shared" si="229"/>
        <v>0</v>
      </c>
      <c r="O432" s="295"/>
      <c r="Q432" s="653"/>
      <c r="R432" s="667">
        <f t="shared" si="230"/>
        <v>0</v>
      </c>
      <c r="T432" s="653"/>
      <c r="U432" s="667">
        <f t="shared" si="231"/>
        <v>0</v>
      </c>
      <c r="W432" s="653"/>
      <c r="X432" s="667">
        <f t="shared" si="232"/>
        <v>0</v>
      </c>
      <c r="Y432" s="329"/>
      <c r="Z432" s="653"/>
      <c r="AA432" s="667">
        <f t="shared" si="233"/>
        <v>0</v>
      </c>
    </row>
    <row r="433" spans="2:27" ht="17.25" customHeight="1">
      <c r="B433" s="560">
        <v>9781845369590</v>
      </c>
      <c r="C433" s="403" t="s">
        <v>1113</v>
      </c>
      <c r="D433" s="44" t="s">
        <v>1768</v>
      </c>
      <c r="E433" s="564" t="s">
        <v>616</v>
      </c>
      <c r="F433" s="566" t="s">
        <v>54</v>
      </c>
      <c r="G433" s="566" t="s">
        <v>1114</v>
      </c>
      <c r="H433" s="464"/>
      <c r="I433" s="597">
        <v>26.95</v>
      </c>
      <c r="J433" s="216"/>
      <c r="K433" s="195">
        <f t="shared" si="227"/>
        <v>26.95</v>
      </c>
      <c r="L433" s="226">
        <f t="shared" si="228"/>
        <v>0</v>
      </c>
      <c r="M433" s="218">
        <v>0</v>
      </c>
      <c r="N433" s="251">
        <f t="shared" si="229"/>
        <v>0</v>
      </c>
      <c r="O433" s="295"/>
      <c r="Q433" s="653"/>
      <c r="R433" s="667">
        <f t="shared" si="230"/>
        <v>0</v>
      </c>
      <c r="T433" s="653"/>
      <c r="U433" s="667">
        <f t="shared" si="231"/>
        <v>0</v>
      </c>
      <c r="W433" s="653"/>
      <c r="X433" s="667">
        <f t="shared" si="232"/>
        <v>0</v>
      </c>
      <c r="Y433" s="329"/>
      <c r="Z433" s="653"/>
      <c r="AA433" s="667">
        <f t="shared" si="233"/>
        <v>0</v>
      </c>
    </row>
    <row r="434" spans="2:27" ht="17.25" customHeight="1">
      <c r="B434" s="560">
        <v>9781845364113</v>
      </c>
      <c r="C434" s="403" t="s">
        <v>1115</v>
      </c>
      <c r="D434" s="44" t="s">
        <v>1768</v>
      </c>
      <c r="E434" s="564" t="s">
        <v>616</v>
      </c>
      <c r="F434" s="566" t="s">
        <v>54</v>
      </c>
      <c r="G434" s="566" t="s">
        <v>1116</v>
      </c>
      <c r="H434" s="464"/>
      <c r="I434" s="597">
        <v>23.95</v>
      </c>
      <c r="J434" s="216"/>
      <c r="K434" s="195">
        <f t="shared" si="227"/>
        <v>23.95</v>
      </c>
      <c r="L434" s="226">
        <f t="shared" si="228"/>
        <v>0</v>
      </c>
      <c r="M434" s="218">
        <v>0</v>
      </c>
      <c r="N434" s="251">
        <f t="shared" si="229"/>
        <v>0</v>
      </c>
      <c r="O434" s="295"/>
      <c r="Q434" s="653"/>
      <c r="R434" s="667">
        <f t="shared" si="230"/>
        <v>0</v>
      </c>
      <c r="T434" s="653"/>
      <c r="U434" s="667">
        <f t="shared" si="231"/>
        <v>0</v>
      </c>
      <c r="W434" s="653"/>
      <c r="X434" s="667">
        <f t="shared" si="232"/>
        <v>0</v>
      </c>
      <c r="Y434" s="329"/>
      <c r="Z434" s="653"/>
      <c r="AA434" s="667">
        <f t="shared" si="233"/>
        <v>0</v>
      </c>
    </row>
    <row r="435" spans="2:27" ht="17.25" customHeight="1">
      <c r="B435" s="560">
        <v>9781845367909</v>
      </c>
      <c r="C435" s="403" t="s">
        <v>1117</v>
      </c>
      <c r="D435" s="44" t="s">
        <v>1768</v>
      </c>
      <c r="E435" s="564" t="s">
        <v>616</v>
      </c>
      <c r="F435" s="566" t="s">
        <v>54</v>
      </c>
      <c r="G435" s="566" t="s">
        <v>1118</v>
      </c>
      <c r="H435" s="464"/>
      <c r="I435" s="597">
        <v>26.95</v>
      </c>
      <c r="J435" s="216"/>
      <c r="K435" s="195">
        <f t="shared" si="227"/>
        <v>26.95</v>
      </c>
      <c r="L435" s="226">
        <f t="shared" si="228"/>
        <v>0</v>
      </c>
      <c r="M435" s="218">
        <v>0</v>
      </c>
      <c r="N435" s="251">
        <f t="shared" si="229"/>
        <v>0</v>
      </c>
      <c r="O435" s="295"/>
      <c r="Q435" s="653"/>
      <c r="R435" s="667">
        <f t="shared" si="230"/>
        <v>0</v>
      </c>
      <c r="T435" s="653"/>
      <c r="U435" s="667">
        <f t="shared" si="231"/>
        <v>0</v>
      </c>
      <c r="W435" s="653"/>
      <c r="X435" s="667">
        <f t="shared" si="232"/>
        <v>0</v>
      </c>
      <c r="Y435" s="329"/>
      <c r="Z435" s="653"/>
      <c r="AA435" s="667">
        <f t="shared" si="233"/>
        <v>0</v>
      </c>
    </row>
    <row r="436" spans="2:27" ht="17.25" customHeight="1">
      <c r="B436" s="560">
        <v>9780199117918</v>
      </c>
      <c r="C436" s="403" t="s">
        <v>1119</v>
      </c>
      <c r="D436" s="44" t="s">
        <v>1768</v>
      </c>
      <c r="E436" s="564" t="s">
        <v>120</v>
      </c>
      <c r="F436" s="566" t="s">
        <v>54</v>
      </c>
      <c r="G436" s="566" t="s">
        <v>384</v>
      </c>
      <c r="H436" s="464"/>
      <c r="I436" s="597">
        <v>9.5</v>
      </c>
      <c r="J436" s="216"/>
      <c r="K436" s="195">
        <f t="shared" si="227"/>
        <v>9.5</v>
      </c>
      <c r="L436" s="226">
        <f t="shared" si="228"/>
        <v>0</v>
      </c>
      <c r="M436" s="218">
        <v>0</v>
      </c>
      <c r="N436" s="251">
        <f t="shared" si="229"/>
        <v>0</v>
      </c>
      <c r="O436" s="295"/>
      <c r="Q436" s="653"/>
      <c r="R436" s="667">
        <f t="shared" si="230"/>
        <v>0</v>
      </c>
      <c r="T436" s="653"/>
      <c r="U436" s="667">
        <f t="shared" si="231"/>
        <v>0</v>
      </c>
      <c r="W436" s="653"/>
      <c r="X436" s="667">
        <f t="shared" si="232"/>
        <v>0</v>
      </c>
      <c r="Y436" s="329"/>
      <c r="Z436" s="653"/>
      <c r="AA436" s="667">
        <f t="shared" si="233"/>
        <v>0</v>
      </c>
    </row>
    <row r="437" spans="2:27" ht="17.25" customHeight="1">
      <c r="B437" s="560">
        <v>9781845362348</v>
      </c>
      <c r="C437" s="403" t="s">
        <v>1120</v>
      </c>
      <c r="D437" s="44" t="s">
        <v>1768</v>
      </c>
      <c r="E437" s="564" t="s">
        <v>120</v>
      </c>
      <c r="F437" s="566" t="s">
        <v>54</v>
      </c>
      <c r="G437" s="566" t="s">
        <v>1121</v>
      </c>
      <c r="H437" s="464"/>
      <c r="I437" s="597">
        <v>9.9499999999999993</v>
      </c>
      <c r="J437" s="216"/>
      <c r="K437" s="195">
        <f t="shared" si="227"/>
        <v>9.9499999999999993</v>
      </c>
      <c r="L437" s="226">
        <f t="shared" si="228"/>
        <v>0</v>
      </c>
      <c r="M437" s="218">
        <v>0</v>
      </c>
      <c r="N437" s="251">
        <f t="shared" si="229"/>
        <v>0</v>
      </c>
      <c r="O437" s="295"/>
      <c r="Q437" s="653"/>
      <c r="R437" s="667">
        <f t="shared" si="230"/>
        <v>0</v>
      </c>
      <c r="T437" s="653"/>
      <c r="U437" s="667">
        <f t="shared" si="231"/>
        <v>0</v>
      </c>
      <c r="W437" s="653"/>
      <c r="X437" s="667">
        <f t="shared" si="232"/>
        <v>0</v>
      </c>
      <c r="Y437" s="329"/>
      <c r="Z437" s="653"/>
      <c r="AA437" s="667">
        <f t="shared" si="233"/>
        <v>0</v>
      </c>
    </row>
    <row r="438" spans="2:27" ht="17.25" customHeight="1">
      <c r="B438" s="88">
        <v>9781802300291</v>
      </c>
      <c r="C438" s="90" t="s">
        <v>1122</v>
      </c>
      <c r="D438" s="44" t="s">
        <v>1768</v>
      </c>
      <c r="E438" s="57" t="s">
        <v>120</v>
      </c>
      <c r="F438" s="92" t="s">
        <v>54</v>
      </c>
      <c r="G438" s="92" t="s">
        <v>1123</v>
      </c>
      <c r="H438" s="464"/>
      <c r="I438" s="273">
        <v>9.9499999999999993</v>
      </c>
      <c r="J438" s="216"/>
      <c r="K438" s="195">
        <f t="shared" si="227"/>
        <v>9.9499999999999993</v>
      </c>
      <c r="L438" s="226">
        <f t="shared" si="228"/>
        <v>0</v>
      </c>
      <c r="M438" s="218">
        <v>0</v>
      </c>
      <c r="N438" s="251">
        <f t="shared" si="229"/>
        <v>0</v>
      </c>
      <c r="O438" s="295"/>
      <c r="Q438" s="653"/>
      <c r="R438" s="667">
        <f t="shared" si="230"/>
        <v>0</v>
      </c>
      <c r="T438" s="653"/>
      <c r="U438" s="667">
        <f t="shared" si="231"/>
        <v>0</v>
      </c>
      <c r="W438" s="653"/>
      <c r="X438" s="667">
        <f t="shared" si="232"/>
        <v>0</v>
      </c>
      <c r="Y438" s="329"/>
      <c r="Z438" s="653"/>
      <c r="AA438" s="667">
        <f t="shared" si="233"/>
        <v>0</v>
      </c>
    </row>
    <row r="439" spans="2:27" ht="17.25" customHeight="1">
      <c r="B439" s="417">
        <v>9781913698478</v>
      </c>
      <c r="C439" s="120" t="s">
        <v>1082</v>
      </c>
      <c r="D439" s="44" t="s">
        <v>1768</v>
      </c>
      <c r="E439" s="555" t="s">
        <v>616</v>
      </c>
      <c r="F439" s="420" t="s">
        <v>26</v>
      </c>
      <c r="G439" s="558" t="s">
        <v>1083</v>
      </c>
      <c r="H439" s="464"/>
      <c r="I439" s="595">
        <v>39.950000000000003</v>
      </c>
      <c r="J439" s="216"/>
      <c r="K439" s="195">
        <f t="shared" si="227"/>
        <v>39.950000000000003</v>
      </c>
      <c r="L439" s="226">
        <f t="shared" si="228"/>
        <v>0</v>
      </c>
      <c r="M439" s="218">
        <v>0</v>
      </c>
      <c r="N439" s="251">
        <f t="shared" si="229"/>
        <v>0</v>
      </c>
      <c r="O439" s="295"/>
      <c r="Q439" s="653"/>
      <c r="R439" s="667">
        <f t="shared" si="230"/>
        <v>0</v>
      </c>
      <c r="T439" s="653"/>
      <c r="U439" s="667">
        <f t="shared" si="231"/>
        <v>0</v>
      </c>
      <c r="W439" s="653"/>
      <c r="X439" s="667">
        <f t="shared" si="232"/>
        <v>0</v>
      </c>
      <c r="Y439" s="329"/>
      <c r="Z439" s="653"/>
      <c r="AA439" s="667">
        <f t="shared" si="233"/>
        <v>0</v>
      </c>
    </row>
    <row r="440" spans="2:27" ht="17.25" customHeight="1">
      <c r="B440" s="417">
        <v>9781913698485</v>
      </c>
      <c r="C440" s="120" t="s">
        <v>1084</v>
      </c>
      <c r="D440" s="44" t="s">
        <v>1768</v>
      </c>
      <c r="E440" s="555" t="s">
        <v>120</v>
      </c>
      <c r="F440" s="420" t="s">
        <v>26</v>
      </c>
      <c r="G440" s="558" t="s">
        <v>1085</v>
      </c>
      <c r="H440" s="464"/>
      <c r="I440" s="595">
        <v>11.95</v>
      </c>
      <c r="J440" s="216"/>
      <c r="K440" s="195">
        <f t="shared" si="227"/>
        <v>11.95</v>
      </c>
      <c r="L440" s="226">
        <f t="shared" si="228"/>
        <v>0</v>
      </c>
      <c r="M440" s="218">
        <v>0</v>
      </c>
      <c r="N440" s="251">
        <f t="shared" si="229"/>
        <v>0</v>
      </c>
      <c r="O440" s="295"/>
      <c r="Q440" s="653"/>
      <c r="R440" s="667">
        <f t="shared" si="230"/>
        <v>0</v>
      </c>
      <c r="T440" s="653"/>
      <c r="U440" s="667">
        <f t="shared" si="231"/>
        <v>0</v>
      </c>
      <c r="W440" s="653"/>
      <c r="X440" s="667">
        <f t="shared" si="232"/>
        <v>0</v>
      </c>
      <c r="Y440" s="329"/>
      <c r="Z440" s="653"/>
      <c r="AA440" s="667">
        <f t="shared" si="233"/>
        <v>0</v>
      </c>
    </row>
    <row r="441" spans="2:27" ht="17.25" customHeight="1">
      <c r="B441" s="417">
        <v>9781916832107</v>
      </c>
      <c r="C441" s="120" t="s">
        <v>1086</v>
      </c>
      <c r="D441" s="44" t="s">
        <v>1768</v>
      </c>
      <c r="E441" s="555" t="s">
        <v>616</v>
      </c>
      <c r="F441" s="420" t="s">
        <v>26</v>
      </c>
      <c r="G441" s="558" t="s">
        <v>1087</v>
      </c>
      <c r="H441" s="464"/>
      <c r="I441" s="595">
        <v>39.950000000000003</v>
      </c>
      <c r="J441" s="216"/>
      <c r="K441" s="195">
        <f t="shared" si="227"/>
        <v>39.950000000000003</v>
      </c>
      <c r="L441" s="226">
        <f t="shared" si="228"/>
        <v>0</v>
      </c>
      <c r="M441" s="218">
        <v>0</v>
      </c>
      <c r="N441" s="251">
        <f t="shared" si="229"/>
        <v>0</v>
      </c>
      <c r="O441" s="295"/>
      <c r="Q441" s="653"/>
      <c r="R441" s="667">
        <f t="shared" si="230"/>
        <v>0</v>
      </c>
      <c r="T441" s="653"/>
      <c r="U441" s="667">
        <f t="shared" si="231"/>
        <v>0</v>
      </c>
      <c r="W441" s="653"/>
      <c r="X441" s="667">
        <f t="shared" si="232"/>
        <v>0</v>
      </c>
      <c r="Y441" s="329"/>
      <c r="Z441" s="653"/>
      <c r="AA441" s="667">
        <f t="shared" si="233"/>
        <v>0</v>
      </c>
    </row>
    <row r="442" spans="2:27" ht="17.25" customHeight="1">
      <c r="B442" s="417">
        <v>9781916832114</v>
      </c>
      <c r="C442" s="120" t="s">
        <v>1088</v>
      </c>
      <c r="D442" s="44" t="s">
        <v>1768</v>
      </c>
      <c r="E442" s="555" t="s">
        <v>120</v>
      </c>
      <c r="F442" s="420" t="s">
        <v>26</v>
      </c>
      <c r="G442" s="558" t="s">
        <v>1089</v>
      </c>
      <c r="H442" s="464"/>
      <c r="I442" s="595">
        <v>11.95</v>
      </c>
      <c r="J442" s="216"/>
      <c r="K442" s="195">
        <f t="shared" si="227"/>
        <v>11.95</v>
      </c>
      <c r="L442" s="226">
        <f t="shared" si="228"/>
        <v>0</v>
      </c>
      <c r="M442" s="218">
        <v>0</v>
      </c>
      <c r="N442" s="251">
        <f t="shared" si="229"/>
        <v>0</v>
      </c>
      <c r="O442" s="295"/>
      <c r="Q442" s="653"/>
      <c r="R442" s="667">
        <f t="shared" si="230"/>
        <v>0</v>
      </c>
      <c r="T442" s="653"/>
      <c r="U442" s="667">
        <f t="shared" si="231"/>
        <v>0</v>
      </c>
      <c r="W442" s="653"/>
      <c r="X442" s="667">
        <f t="shared" si="232"/>
        <v>0</v>
      </c>
      <c r="Y442" s="329"/>
      <c r="Z442" s="653"/>
      <c r="AA442" s="667">
        <f t="shared" si="233"/>
        <v>0</v>
      </c>
    </row>
    <row r="443" spans="2:27" ht="17.25" customHeight="1">
      <c r="B443" s="417">
        <v>9781909376229</v>
      </c>
      <c r="C443" s="552" t="s">
        <v>1090</v>
      </c>
      <c r="D443" s="44" t="s">
        <v>1768</v>
      </c>
      <c r="E443" s="555" t="s">
        <v>616</v>
      </c>
      <c r="F443" s="420" t="s">
        <v>26</v>
      </c>
      <c r="G443" s="558" t="s">
        <v>1091</v>
      </c>
      <c r="H443" s="464"/>
      <c r="I443" s="595">
        <v>16.95</v>
      </c>
      <c r="J443" s="216"/>
      <c r="K443" s="195">
        <f t="shared" si="227"/>
        <v>16.95</v>
      </c>
      <c r="L443" s="226">
        <f t="shared" si="228"/>
        <v>0</v>
      </c>
      <c r="M443" s="218">
        <v>0</v>
      </c>
      <c r="N443" s="251">
        <f t="shared" si="229"/>
        <v>0</v>
      </c>
      <c r="O443" s="295"/>
      <c r="Q443" s="653"/>
      <c r="R443" s="667">
        <f t="shared" si="230"/>
        <v>0</v>
      </c>
      <c r="T443" s="653"/>
      <c r="U443" s="667">
        <f t="shared" si="231"/>
        <v>0</v>
      </c>
      <c r="W443" s="653"/>
      <c r="X443" s="667">
        <f t="shared" si="232"/>
        <v>0</v>
      </c>
      <c r="Y443" s="329"/>
      <c r="Z443" s="653"/>
      <c r="AA443" s="667">
        <f t="shared" si="233"/>
        <v>0</v>
      </c>
    </row>
    <row r="444" spans="2:27" ht="17.25" customHeight="1">
      <c r="B444" s="417">
        <v>9781909376823</v>
      </c>
      <c r="C444" s="552" t="s">
        <v>2067</v>
      </c>
      <c r="D444" s="44" t="s">
        <v>1768</v>
      </c>
      <c r="E444" s="555" t="s">
        <v>120</v>
      </c>
      <c r="F444" s="420" t="s">
        <v>26</v>
      </c>
      <c r="G444" s="558" t="s">
        <v>1092</v>
      </c>
      <c r="H444" s="464"/>
      <c r="I444" s="595">
        <v>2</v>
      </c>
      <c r="J444" s="216"/>
      <c r="K444" s="195">
        <f t="shared" si="227"/>
        <v>2</v>
      </c>
      <c r="L444" s="226">
        <f t="shared" si="228"/>
        <v>0</v>
      </c>
      <c r="M444" s="218">
        <v>0</v>
      </c>
      <c r="N444" s="251">
        <f t="shared" si="229"/>
        <v>0</v>
      </c>
      <c r="O444" s="295"/>
      <c r="Q444" s="653"/>
      <c r="R444" s="667">
        <f t="shared" si="230"/>
        <v>0</v>
      </c>
      <c r="T444" s="653"/>
      <c r="U444" s="667">
        <f t="shared" si="231"/>
        <v>0</v>
      </c>
      <c r="W444" s="653"/>
      <c r="X444" s="667">
        <f t="shared" si="232"/>
        <v>0</v>
      </c>
      <c r="Y444" s="329"/>
      <c r="Z444" s="653"/>
      <c r="AA444" s="667">
        <f t="shared" si="233"/>
        <v>0</v>
      </c>
    </row>
    <row r="445" spans="2:27" ht="17.25" customHeight="1">
      <c r="B445" s="417">
        <v>9781910052006</v>
      </c>
      <c r="C445" s="552" t="s">
        <v>1093</v>
      </c>
      <c r="D445" s="44" t="s">
        <v>1768</v>
      </c>
      <c r="E445" s="555" t="s">
        <v>616</v>
      </c>
      <c r="F445" s="420" t="s">
        <v>26</v>
      </c>
      <c r="G445" s="558" t="s">
        <v>1094</v>
      </c>
      <c r="H445" s="464"/>
      <c r="I445" s="595">
        <v>14.95</v>
      </c>
      <c r="J445" s="216"/>
      <c r="K445" s="195">
        <f t="shared" si="227"/>
        <v>14.95</v>
      </c>
      <c r="L445" s="226">
        <f t="shared" si="228"/>
        <v>0</v>
      </c>
      <c r="M445" s="218">
        <v>0</v>
      </c>
      <c r="N445" s="251">
        <f t="shared" si="229"/>
        <v>0</v>
      </c>
      <c r="O445" s="295"/>
      <c r="Q445" s="653"/>
      <c r="R445" s="667">
        <f t="shared" si="230"/>
        <v>0</v>
      </c>
      <c r="T445" s="653"/>
      <c r="U445" s="667">
        <f t="shared" si="231"/>
        <v>0</v>
      </c>
      <c r="W445" s="653"/>
      <c r="X445" s="667">
        <f t="shared" si="232"/>
        <v>0</v>
      </c>
      <c r="Y445" s="329"/>
      <c r="Z445" s="653"/>
      <c r="AA445" s="667">
        <f t="shared" si="233"/>
        <v>0</v>
      </c>
    </row>
    <row r="446" spans="2:27" ht="17.25" customHeight="1">
      <c r="B446" s="417">
        <v>9781908507426</v>
      </c>
      <c r="C446" s="552" t="s">
        <v>1095</v>
      </c>
      <c r="D446" s="44" t="s">
        <v>1768</v>
      </c>
      <c r="E446" s="555" t="s">
        <v>616</v>
      </c>
      <c r="F446" s="420" t="s">
        <v>26</v>
      </c>
      <c r="G446" s="558" t="s">
        <v>1096</v>
      </c>
      <c r="H446" s="464"/>
      <c r="I446" s="595">
        <v>18.989999999999998</v>
      </c>
      <c r="J446" s="216"/>
      <c r="K446" s="195">
        <f t="shared" si="227"/>
        <v>18.989999999999998</v>
      </c>
      <c r="L446" s="226">
        <f t="shared" si="228"/>
        <v>0</v>
      </c>
      <c r="M446" s="218">
        <v>0</v>
      </c>
      <c r="N446" s="251">
        <f t="shared" si="229"/>
        <v>0</v>
      </c>
      <c r="O446" s="295"/>
      <c r="Q446" s="653"/>
      <c r="R446" s="667">
        <f t="shared" si="230"/>
        <v>0</v>
      </c>
      <c r="T446" s="653"/>
      <c r="U446" s="667">
        <f t="shared" si="231"/>
        <v>0</v>
      </c>
      <c r="W446" s="653"/>
      <c r="X446" s="667">
        <f t="shared" si="232"/>
        <v>0</v>
      </c>
      <c r="Y446" s="329"/>
      <c r="Z446" s="653"/>
      <c r="AA446" s="667">
        <f t="shared" si="233"/>
        <v>0</v>
      </c>
    </row>
    <row r="447" spans="2:27" ht="17.25" customHeight="1">
      <c r="B447" s="417">
        <v>9781917848749</v>
      </c>
      <c r="C447" s="552" t="s">
        <v>1097</v>
      </c>
      <c r="D447" s="44" t="s">
        <v>1768</v>
      </c>
      <c r="E447" s="555" t="s">
        <v>616</v>
      </c>
      <c r="F447" s="420" t="s">
        <v>727</v>
      </c>
      <c r="G447" s="558" t="s">
        <v>1098</v>
      </c>
      <c r="H447" s="464"/>
      <c r="I447" s="595">
        <v>7.5</v>
      </c>
      <c r="J447" s="216"/>
      <c r="K447" s="195">
        <f t="shared" si="227"/>
        <v>7.5</v>
      </c>
      <c r="L447" s="226">
        <f t="shared" si="228"/>
        <v>0</v>
      </c>
      <c r="M447" s="218">
        <v>0</v>
      </c>
      <c r="N447" s="251">
        <f t="shared" si="229"/>
        <v>0</v>
      </c>
      <c r="O447" s="295"/>
      <c r="Q447" s="653"/>
      <c r="R447" s="667">
        <f t="shared" si="230"/>
        <v>0</v>
      </c>
      <c r="T447" s="653"/>
      <c r="U447" s="667">
        <f t="shared" si="231"/>
        <v>0</v>
      </c>
      <c r="W447" s="653"/>
      <c r="X447" s="667">
        <f t="shared" si="232"/>
        <v>0</v>
      </c>
      <c r="Y447" s="329"/>
      <c r="Z447" s="653"/>
      <c r="AA447" s="667">
        <f t="shared" si="233"/>
        <v>0</v>
      </c>
    </row>
    <row r="448" spans="2:27" ht="17.25" customHeight="1">
      <c r="B448" s="417">
        <v>9781917848756</v>
      </c>
      <c r="C448" s="552" t="s">
        <v>1099</v>
      </c>
      <c r="D448" s="44" t="s">
        <v>1768</v>
      </c>
      <c r="E448" s="555" t="s">
        <v>616</v>
      </c>
      <c r="F448" s="420" t="s">
        <v>727</v>
      </c>
      <c r="G448" s="558" t="s">
        <v>1100</v>
      </c>
      <c r="H448" s="464"/>
      <c r="I448" s="595">
        <v>7.5</v>
      </c>
      <c r="J448" s="216"/>
      <c r="K448" s="195">
        <f t="shared" si="227"/>
        <v>7.5</v>
      </c>
      <c r="L448" s="226">
        <f t="shared" si="228"/>
        <v>0</v>
      </c>
      <c r="M448" s="218">
        <v>0</v>
      </c>
      <c r="N448" s="251">
        <f t="shared" si="229"/>
        <v>0</v>
      </c>
      <c r="O448" s="295"/>
      <c r="Q448" s="653"/>
      <c r="R448" s="667">
        <f t="shared" si="230"/>
        <v>0</v>
      </c>
      <c r="T448" s="653"/>
      <c r="U448" s="667">
        <f t="shared" si="231"/>
        <v>0</v>
      </c>
      <c r="W448" s="653"/>
      <c r="X448" s="667">
        <f t="shared" si="232"/>
        <v>0</v>
      </c>
      <c r="Y448" s="329"/>
      <c r="Z448" s="653"/>
      <c r="AA448" s="667">
        <f t="shared" si="233"/>
        <v>0</v>
      </c>
    </row>
    <row r="449" spans="2:27" ht="17.25" customHeight="1">
      <c r="B449" s="88">
        <v>9781789272567</v>
      </c>
      <c r="C449" s="90" t="s">
        <v>2454</v>
      </c>
      <c r="D449" s="44" t="s">
        <v>1599</v>
      </c>
      <c r="E449" s="555" t="s">
        <v>616</v>
      </c>
      <c r="F449" s="92" t="s">
        <v>29</v>
      </c>
      <c r="G449" s="62" t="s">
        <v>1599</v>
      </c>
      <c r="H449" s="464"/>
      <c r="I449" s="273">
        <v>46</v>
      </c>
      <c r="J449" s="216"/>
      <c r="K449" s="195">
        <f t="shared" si="227"/>
        <v>46</v>
      </c>
      <c r="L449" s="226">
        <f t="shared" si="228"/>
        <v>0</v>
      </c>
      <c r="M449" s="218">
        <v>0</v>
      </c>
      <c r="N449" s="251">
        <f t="shared" si="229"/>
        <v>0</v>
      </c>
      <c r="O449" s="295"/>
      <c r="Q449" s="653"/>
      <c r="R449" s="667">
        <f t="shared" si="230"/>
        <v>0</v>
      </c>
      <c r="T449" s="653"/>
      <c r="U449" s="667">
        <f t="shared" si="231"/>
        <v>0</v>
      </c>
      <c r="W449" s="653"/>
      <c r="X449" s="667">
        <f t="shared" si="232"/>
        <v>0</v>
      </c>
      <c r="Y449" s="329"/>
      <c r="Z449" s="653"/>
      <c r="AA449" s="667">
        <f t="shared" si="233"/>
        <v>0</v>
      </c>
    </row>
    <row r="450" spans="2:27" ht="17.25" customHeight="1">
      <c r="B450" s="88">
        <v>9781789272543</v>
      </c>
      <c r="C450" s="65" t="s">
        <v>2455</v>
      </c>
      <c r="D450" s="44" t="s">
        <v>2456</v>
      </c>
      <c r="E450" s="555" t="s">
        <v>616</v>
      </c>
      <c r="F450" s="92" t="s">
        <v>29</v>
      </c>
      <c r="G450" s="62" t="s">
        <v>2456</v>
      </c>
      <c r="H450" s="464"/>
      <c r="I450" s="273">
        <v>41</v>
      </c>
      <c r="J450" s="216"/>
      <c r="K450" s="195">
        <f t="shared" si="227"/>
        <v>41</v>
      </c>
      <c r="L450" s="226">
        <f t="shared" si="228"/>
        <v>0</v>
      </c>
      <c r="M450" s="218">
        <v>0</v>
      </c>
      <c r="N450" s="251">
        <f t="shared" si="229"/>
        <v>0</v>
      </c>
      <c r="O450" s="295"/>
      <c r="Q450" s="653"/>
      <c r="R450" s="667">
        <f t="shared" si="230"/>
        <v>0</v>
      </c>
      <c r="T450" s="653"/>
      <c r="U450" s="667">
        <f t="shared" si="231"/>
        <v>0</v>
      </c>
      <c r="W450" s="653"/>
      <c r="X450" s="667">
        <f t="shared" si="232"/>
        <v>0</v>
      </c>
      <c r="Y450" s="329"/>
      <c r="Z450" s="653"/>
      <c r="AA450" s="667">
        <f t="shared" si="233"/>
        <v>0</v>
      </c>
    </row>
    <row r="451" spans="2:27" ht="17.25" customHeight="1">
      <c r="B451" s="89">
        <v>9781789272581</v>
      </c>
      <c r="C451" s="65" t="s">
        <v>2457</v>
      </c>
      <c r="D451" s="44" t="s">
        <v>2458</v>
      </c>
      <c r="E451" s="555" t="s">
        <v>616</v>
      </c>
      <c r="F451" s="92" t="s">
        <v>29</v>
      </c>
      <c r="G451" s="62" t="s">
        <v>2458</v>
      </c>
      <c r="H451" s="464"/>
      <c r="I451" s="273">
        <v>10</v>
      </c>
      <c r="J451" s="216"/>
      <c r="K451" s="195">
        <f t="shared" si="227"/>
        <v>10</v>
      </c>
      <c r="L451" s="226">
        <f t="shared" si="228"/>
        <v>0</v>
      </c>
      <c r="M451" s="218">
        <v>0</v>
      </c>
      <c r="N451" s="251">
        <f t="shared" si="229"/>
        <v>0</v>
      </c>
      <c r="O451" s="295"/>
      <c r="Q451" s="653"/>
      <c r="R451" s="667">
        <f t="shared" si="230"/>
        <v>0</v>
      </c>
      <c r="T451" s="653"/>
      <c r="U451" s="667">
        <f t="shared" si="231"/>
        <v>0</v>
      </c>
      <c r="W451" s="653"/>
      <c r="X451" s="667">
        <f t="shared" si="232"/>
        <v>0</v>
      </c>
      <c r="Y451" s="329"/>
      <c r="Z451" s="653"/>
      <c r="AA451" s="667">
        <f t="shared" si="233"/>
        <v>0</v>
      </c>
    </row>
    <row r="452" spans="2:27" ht="17.25" customHeight="1">
      <c r="B452" s="89">
        <v>9781789279382</v>
      </c>
      <c r="C452" s="65" t="s">
        <v>2459</v>
      </c>
      <c r="D452" s="44" t="s">
        <v>1127</v>
      </c>
      <c r="E452" s="555" t="s">
        <v>616</v>
      </c>
      <c r="F452" s="92" t="s">
        <v>29</v>
      </c>
      <c r="G452" s="62" t="s">
        <v>1127</v>
      </c>
      <c r="H452" s="464"/>
      <c r="I452" s="271">
        <v>46</v>
      </c>
      <c r="J452" s="216"/>
      <c r="K452" s="195">
        <f t="shared" si="227"/>
        <v>46</v>
      </c>
      <c r="L452" s="226">
        <f t="shared" si="228"/>
        <v>0</v>
      </c>
      <c r="M452" s="218">
        <v>0</v>
      </c>
      <c r="N452" s="251">
        <f t="shared" si="229"/>
        <v>0</v>
      </c>
      <c r="O452" s="295"/>
      <c r="Q452" s="653"/>
      <c r="R452" s="667">
        <f t="shared" si="230"/>
        <v>0</v>
      </c>
      <c r="T452" s="653"/>
      <c r="U452" s="667">
        <f t="shared" si="231"/>
        <v>0</v>
      </c>
      <c r="W452" s="653"/>
      <c r="X452" s="667">
        <f t="shared" si="232"/>
        <v>0</v>
      </c>
      <c r="Y452" s="329"/>
      <c r="Z452" s="653"/>
      <c r="AA452" s="667">
        <f t="shared" si="233"/>
        <v>0</v>
      </c>
    </row>
    <row r="453" spans="2:27" ht="17.25" customHeight="1">
      <c r="B453" s="89">
        <v>9781789270006</v>
      </c>
      <c r="C453" s="65" t="s">
        <v>2460</v>
      </c>
      <c r="D453" s="44" t="s">
        <v>1600</v>
      </c>
      <c r="E453" s="91" t="s">
        <v>616</v>
      </c>
      <c r="F453" s="92" t="s">
        <v>29</v>
      </c>
      <c r="G453" s="62" t="s">
        <v>1600</v>
      </c>
      <c r="H453" s="464"/>
      <c r="I453" s="271">
        <v>40.5</v>
      </c>
      <c r="J453" s="216"/>
      <c r="K453" s="195">
        <f t="shared" si="227"/>
        <v>40.5</v>
      </c>
      <c r="L453" s="226">
        <f t="shared" si="228"/>
        <v>0</v>
      </c>
      <c r="M453" s="218">
        <v>0</v>
      </c>
      <c r="N453" s="251">
        <f t="shared" si="229"/>
        <v>0</v>
      </c>
      <c r="O453" s="295"/>
      <c r="Q453" s="653"/>
      <c r="R453" s="667">
        <f t="shared" si="230"/>
        <v>0</v>
      </c>
      <c r="T453" s="653"/>
      <c r="U453" s="667">
        <f t="shared" si="231"/>
        <v>0</v>
      </c>
      <c r="W453" s="653"/>
      <c r="X453" s="667">
        <f t="shared" si="232"/>
        <v>0</v>
      </c>
      <c r="Y453" s="329"/>
      <c r="Z453" s="653"/>
      <c r="AA453" s="667">
        <f t="shared" si="233"/>
        <v>0</v>
      </c>
    </row>
    <row r="454" spans="2:27" ht="17.25" customHeight="1">
      <c r="B454" s="117">
        <v>9781789270020</v>
      </c>
      <c r="C454" s="65" t="s">
        <v>2461</v>
      </c>
      <c r="D454" s="44" t="s">
        <v>1601</v>
      </c>
      <c r="E454" s="91" t="s">
        <v>120</v>
      </c>
      <c r="F454" s="92" t="s">
        <v>29</v>
      </c>
      <c r="G454" s="62" t="s">
        <v>1601</v>
      </c>
      <c r="H454" s="464"/>
      <c r="I454" s="271">
        <v>14.5</v>
      </c>
      <c r="J454" s="216"/>
      <c r="K454" s="195">
        <f t="shared" si="227"/>
        <v>14.5</v>
      </c>
      <c r="L454" s="226">
        <f t="shared" si="228"/>
        <v>0</v>
      </c>
      <c r="M454" s="218">
        <v>0</v>
      </c>
      <c r="N454" s="251">
        <f t="shared" si="229"/>
        <v>0</v>
      </c>
      <c r="O454" s="295"/>
      <c r="Q454" s="653"/>
      <c r="R454" s="667">
        <f t="shared" si="230"/>
        <v>0</v>
      </c>
      <c r="T454" s="653"/>
      <c r="U454" s="667">
        <f t="shared" si="231"/>
        <v>0</v>
      </c>
      <c r="W454" s="653"/>
      <c r="X454" s="667">
        <f t="shared" si="232"/>
        <v>0</v>
      </c>
      <c r="Y454" s="329"/>
      <c r="Z454" s="653"/>
      <c r="AA454" s="667">
        <f t="shared" si="233"/>
        <v>0</v>
      </c>
    </row>
    <row r="455" spans="2:27" ht="17.25" customHeight="1">
      <c r="B455" s="117">
        <v>9781780902692</v>
      </c>
      <c r="C455" s="65" t="s">
        <v>2462</v>
      </c>
      <c r="D455" s="44" t="s">
        <v>2463</v>
      </c>
      <c r="E455" s="91" t="s">
        <v>120</v>
      </c>
      <c r="F455" s="92" t="s">
        <v>29</v>
      </c>
      <c r="G455" s="62" t="s">
        <v>2463</v>
      </c>
      <c r="H455" s="464"/>
      <c r="I455" s="229">
        <v>41</v>
      </c>
      <c r="J455" s="216"/>
      <c r="K455" s="195">
        <f t="shared" si="227"/>
        <v>41</v>
      </c>
      <c r="L455" s="226">
        <f t="shared" si="228"/>
        <v>0</v>
      </c>
      <c r="M455" s="218">
        <v>0</v>
      </c>
      <c r="N455" s="251">
        <f t="shared" si="229"/>
        <v>0</v>
      </c>
      <c r="O455" s="295"/>
      <c r="Q455" s="653"/>
      <c r="R455" s="667">
        <f t="shared" si="230"/>
        <v>0</v>
      </c>
      <c r="T455" s="653"/>
      <c r="U455" s="667">
        <f t="shared" si="231"/>
        <v>0</v>
      </c>
      <c r="W455" s="653"/>
      <c r="X455" s="667">
        <f t="shared" si="232"/>
        <v>0</v>
      </c>
      <c r="Y455" s="329"/>
      <c r="Z455" s="653"/>
      <c r="AA455" s="667">
        <f t="shared" si="233"/>
        <v>0</v>
      </c>
    </row>
    <row r="456" spans="2:27" ht="17.25" customHeight="1">
      <c r="B456" s="117">
        <v>9781789277791</v>
      </c>
      <c r="C456" s="65" t="s">
        <v>2464</v>
      </c>
      <c r="D456" s="44" t="s">
        <v>1126</v>
      </c>
      <c r="E456" s="91" t="s">
        <v>616</v>
      </c>
      <c r="F456" s="92" t="s">
        <v>29</v>
      </c>
      <c r="G456" s="62" t="s">
        <v>1126</v>
      </c>
      <c r="H456" s="464"/>
      <c r="I456" s="229">
        <v>24.9</v>
      </c>
      <c r="J456" s="216"/>
      <c r="K456" s="195">
        <f t="shared" si="227"/>
        <v>24.9</v>
      </c>
      <c r="L456" s="226">
        <f t="shared" si="228"/>
        <v>0</v>
      </c>
      <c r="M456" s="218">
        <v>0</v>
      </c>
      <c r="N456" s="251">
        <f t="shared" si="229"/>
        <v>0</v>
      </c>
      <c r="O456" s="295"/>
      <c r="Q456" s="653"/>
      <c r="R456" s="667">
        <f t="shared" si="230"/>
        <v>0</v>
      </c>
      <c r="T456" s="653"/>
      <c r="U456" s="667">
        <f t="shared" si="231"/>
        <v>0</v>
      </c>
      <c r="W456" s="653"/>
      <c r="X456" s="667">
        <f t="shared" si="232"/>
        <v>0</v>
      </c>
      <c r="Y456" s="329"/>
      <c r="Z456" s="653"/>
      <c r="AA456" s="667">
        <f t="shared" si="233"/>
        <v>0</v>
      </c>
    </row>
    <row r="457" spans="2:27" ht="17.25" customHeight="1">
      <c r="B457" s="117">
        <v>9781847419972</v>
      </c>
      <c r="C457" s="65" t="s">
        <v>2465</v>
      </c>
      <c r="D457" s="44" t="s">
        <v>2466</v>
      </c>
      <c r="E457" s="91" t="s">
        <v>120</v>
      </c>
      <c r="F457" s="92" t="s">
        <v>29</v>
      </c>
      <c r="G457" s="62" t="s">
        <v>2466</v>
      </c>
      <c r="H457" s="464"/>
      <c r="I457" s="229">
        <v>26.5</v>
      </c>
      <c r="J457" s="216"/>
      <c r="K457" s="195">
        <f t="shared" ref="K457:K460" si="237">I457-(I457*J457)</f>
        <v>26.5</v>
      </c>
      <c r="L457" s="226">
        <f t="shared" ref="L457:L460" si="238">K457*H457</f>
        <v>0</v>
      </c>
      <c r="M457" s="218">
        <v>0</v>
      </c>
      <c r="N457" s="251">
        <f t="shared" ref="N457:N460" si="239">L457+(L457*M457)</f>
        <v>0</v>
      </c>
      <c r="O457" s="295"/>
      <c r="Q457" s="653"/>
      <c r="R457" s="667">
        <f t="shared" si="230"/>
        <v>0</v>
      </c>
      <c r="T457" s="653"/>
      <c r="U457" s="667">
        <f t="shared" si="231"/>
        <v>0</v>
      </c>
      <c r="W457" s="653"/>
      <c r="X457" s="667">
        <f t="shared" si="232"/>
        <v>0</v>
      </c>
      <c r="Y457" s="329"/>
      <c r="Z457" s="653"/>
      <c r="AA457" s="667">
        <f t="shared" si="233"/>
        <v>0</v>
      </c>
    </row>
    <row r="458" spans="2:27" ht="17.25" customHeight="1">
      <c r="B458" s="117">
        <v>9781841317335</v>
      </c>
      <c r="C458" s="65" t="s">
        <v>2467</v>
      </c>
      <c r="D458" s="44" t="s">
        <v>1131</v>
      </c>
      <c r="E458" s="91" t="s">
        <v>120</v>
      </c>
      <c r="F458" s="92" t="s">
        <v>29</v>
      </c>
      <c r="G458" s="62" t="s">
        <v>1131</v>
      </c>
      <c r="H458" s="464"/>
      <c r="I458" s="229">
        <v>23</v>
      </c>
      <c r="J458" s="216"/>
      <c r="K458" s="195">
        <f t="shared" si="237"/>
        <v>23</v>
      </c>
      <c r="L458" s="226">
        <f t="shared" si="238"/>
        <v>0</v>
      </c>
      <c r="M458" s="218">
        <v>0</v>
      </c>
      <c r="N458" s="251">
        <f t="shared" si="239"/>
        <v>0</v>
      </c>
      <c r="O458" s="295"/>
      <c r="Q458" s="653"/>
      <c r="R458" s="667">
        <f t="shared" si="230"/>
        <v>0</v>
      </c>
      <c r="T458" s="653"/>
      <c r="U458" s="667">
        <f t="shared" si="231"/>
        <v>0</v>
      </c>
      <c r="W458" s="653"/>
      <c r="X458" s="667">
        <f t="shared" si="232"/>
        <v>0</v>
      </c>
      <c r="Y458" s="329"/>
      <c r="Z458" s="653"/>
      <c r="AA458" s="667">
        <f t="shared" si="233"/>
        <v>0</v>
      </c>
    </row>
    <row r="459" spans="2:27" ht="17.25" customHeight="1">
      <c r="B459" s="117">
        <v>9781841318547</v>
      </c>
      <c r="C459" s="65" t="s">
        <v>2468</v>
      </c>
      <c r="D459" s="44" t="s">
        <v>1128</v>
      </c>
      <c r="E459" s="91" t="s">
        <v>120</v>
      </c>
      <c r="F459" s="92" t="s">
        <v>29</v>
      </c>
      <c r="G459" s="62" t="s">
        <v>1128</v>
      </c>
      <c r="H459" s="464"/>
      <c r="I459" s="229">
        <v>24.9</v>
      </c>
      <c r="J459" s="216"/>
      <c r="K459" s="195">
        <f t="shared" si="237"/>
        <v>24.9</v>
      </c>
      <c r="L459" s="226">
        <f t="shared" si="238"/>
        <v>0</v>
      </c>
      <c r="M459" s="218">
        <v>0</v>
      </c>
      <c r="N459" s="251">
        <f t="shared" si="239"/>
        <v>0</v>
      </c>
      <c r="O459" s="295"/>
      <c r="Q459" s="653"/>
      <c r="R459" s="667">
        <f t="shared" si="230"/>
        <v>0</v>
      </c>
      <c r="T459" s="653"/>
      <c r="U459" s="667">
        <f t="shared" si="231"/>
        <v>0</v>
      </c>
      <c r="W459" s="653"/>
      <c r="X459" s="667">
        <f t="shared" si="232"/>
        <v>0</v>
      </c>
      <c r="Y459" s="329"/>
      <c r="Z459" s="653"/>
      <c r="AA459" s="667">
        <f t="shared" si="233"/>
        <v>0</v>
      </c>
    </row>
    <row r="460" spans="2:27" ht="17.25" customHeight="1">
      <c r="B460" s="117">
        <v>9781841310275</v>
      </c>
      <c r="C460" s="65" t="s">
        <v>1129</v>
      </c>
      <c r="D460" s="44" t="s">
        <v>1130</v>
      </c>
      <c r="E460" s="91" t="s">
        <v>120</v>
      </c>
      <c r="F460" s="92" t="s">
        <v>29</v>
      </c>
      <c r="G460" s="62" t="s">
        <v>1130</v>
      </c>
      <c r="H460" s="464"/>
      <c r="I460" s="229">
        <v>12.5</v>
      </c>
      <c r="J460" s="216"/>
      <c r="K460" s="195">
        <f t="shared" si="237"/>
        <v>12.5</v>
      </c>
      <c r="L460" s="226">
        <f t="shared" si="238"/>
        <v>0</v>
      </c>
      <c r="M460" s="218">
        <v>0</v>
      </c>
      <c r="N460" s="251">
        <f t="shared" si="239"/>
        <v>0</v>
      </c>
      <c r="O460" s="295"/>
      <c r="Q460" s="653"/>
      <c r="R460" s="667">
        <f t="shared" si="230"/>
        <v>0</v>
      </c>
      <c r="T460" s="653"/>
      <c r="U460" s="667">
        <f t="shared" si="231"/>
        <v>0</v>
      </c>
      <c r="W460" s="653"/>
      <c r="X460" s="667">
        <f t="shared" si="232"/>
        <v>0</v>
      </c>
      <c r="Y460" s="329"/>
      <c r="Z460" s="653"/>
      <c r="AA460" s="667">
        <f t="shared" si="233"/>
        <v>0</v>
      </c>
    </row>
    <row r="461" spans="2:27" ht="17.25" customHeight="1">
      <c r="B461" s="86">
        <v>9780717184163</v>
      </c>
      <c r="C461" s="65" t="s">
        <v>2129</v>
      </c>
      <c r="D461" s="44" t="s">
        <v>1768</v>
      </c>
      <c r="E461" s="84" t="s">
        <v>616</v>
      </c>
      <c r="F461" s="85" t="s">
        <v>37</v>
      </c>
      <c r="G461" s="447"/>
      <c r="H461" s="464"/>
      <c r="I461" s="229">
        <v>39.950000000000003</v>
      </c>
      <c r="J461" s="216"/>
      <c r="K461" s="195">
        <f t="shared" si="227"/>
        <v>39.950000000000003</v>
      </c>
      <c r="L461" s="226">
        <f t="shared" si="228"/>
        <v>0</v>
      </c>
      <c r="M461" s="218">
        <v>0</v>
      </c>
      <c r="N461" s="251">
        <f t="shared" si="229"/>
        <v>0</v>
      </c>
      <c r="O461" s="295"/>
      <c r="Q461" s="653"/>
      <c r="R461" s="667">
        <f t="shared" si="230"/>
        <v>0</v>
      </c>
      <c r="T461" s="653"/>
      <c r="U461" s="667">
        <f t="shared" si="231"/>
        <v>0</v>
      </c>
      <c r="W461" s="653"/>
      <c r="X461" s="667">
        <f t="shared" si="232"/>
        <v>0</v>
      </c>
      <c r="Y461" s="329"/>
      <c r="Z461" s="653"/>
      <c r="AA461" s="667">
        <f t="shared" si="233"/>
        <v>0</v>
      </c>
    </row>
    <row r="462" spans="2:27" ht="17.25" customHeight="1">
      <c r="B462" s="86">
        <v>9780717184217</v>
      </c>
      <c r="C462" s="65" t="s">
        <v>2130</v>
      </c>
      <c r="D462" s="44" t="s">
        <v>1768</v>
      </c>
      <c r="E462" s="84" t="s">
        <v>616</v>
      </c>
      <c r="F462" s="85" t="s">
        <v>37</v>
      </c>
      <c r="G462" s="447"/>
      <c r="H462" s="464"/>
      <c r="I462" s="229">
        <v>10.75</v>
      </c>
      <c r="J462" s="216"/>
      <c r="K462" s="195">
        <f t="shared" si="227"/>
        <v>10.75</v>
      </c>
      <c r="L462" s="226">
        <f t="shared" si="228"/>
        <v>0</v>
      </c>
      <c r="M462" s="218">
        <v>0</v>
      </c>
      <c r="N462" s="251">
        <f t="shared" si="229"/>
        <v>0</v>
      </c>
      <c r="O462" s="295"/>
      <c r="Q462" s="653"/>
      <c r="R462" s="667">
        <f t="shared" si="230"/>
        <v>0</v>
      </c>
      <c r="T462" s="653"/>
      <c r="U462" s="667">
        <f t="shared" si="231"/>
        <v>0</v>
      </c>
      <c r="W462" s="653"/>
      <c r="X462" s="667">
        <f t="shared" si="232"/>
        <v>0</v>
      </c>
      <c r="Y462" s="329"/>
      <c r="Z462" s="653"/>
      <c r="AA462" s="667">
        <f t="shared" si="233"/>
        <v>0</v>
      </c>
    </row>
    <row r="463" spans="2:27" ht="17.25" customHeight="1">
      <c r="B463" s="86">
        <v>9780717159604</v>
      </c>
      <c r="C463" s="65" t="s">
        <v>2131</v>
      </c>
      <c r="D463" s="44" t="s">
        <v>1768</v>
      </c>
      <c r="E463" s="84" t="s">
        <v>616</v>
      </c>
      <c r="F463" s="85" t="s">
        <v>37</v>
      </c>
      <c r="G463" s="447"/>
      <c r="H463" s="464"/>
      <c r="I463" s="229">
        <v>20.5</v>
      </c>
      <c r="J463" s="216"/>
      <c r="K463" s="195">
        <f t="shared" si="227"/>
        <v>20.5</v>
      </c>
      <c r="L463" s="226">
        <f t="shared" si="228"/>
        <v>0</v>
      </c>
      <c r="M463" s="218">
        <v>0</v>
      </c>
      <c r="N463" s="251">
        <f t="shared" si="229"/>
        <v>0</v>
      </c>
      <c r="O463" s="295"/>
      <c r="Q463" s="653"/>
      <c r="R463" s="667">
        <f t="shared" si="230"/>
        <v>0</v>
      </c>
      <c r="T463" s="653"/>
      <c r="U463" s="667">
        <f t="shared" si="231"/>
        <v>0</v>
      </c>
      <c r="W463" s="653"/>
      <c r="X463" s="667">
        <f t="shared" si="232"/>
        <v>0</v>
      </c>
      <c r="Y463" s="329"/>
      <c r="Z463" s="653"/>
      <c r="AA463" s="667">
        <f t="shared" si="233"/>
        <v>0</v>
      </c>
    </row>
    <row r="464" spans="2:27" ht="17.25" customHeight="1">
      <c r="B464" s="86">
        <v>9780717155286</v>
      </c>
      <c r="C464" s="65" t="s">
        <v>1798</v>
      </c>
      <c r="D464" s="44" t="s">
        <v>1768</v>
      </c>
      <c r="E464" s="30" t="s">
        <v>616</v>
      </c>
      <c r="F464" s="85" t="s">
        <v>37</v>
      </c>
      <c r="G464" s="447"/>
      <c r="H464" s="464"/>
      <c r="I464" s="229">
        <v>34.950000000000003</v>
      </c>
      <c r="J464" s="216"/>
      <c r="K464" s="195">
        <f t="shared" si="227"/>
        <v>34.950000000000003</v>
      </c>
      <c r="L464" s="226">
        <f t="shared" si="228"/>
        <v>0</v>
      </c>
      <c r="M464" s="218">
        <v>0</v>
      </c>
      <c r="N464" s="251">
        <f t="shared" si="229"/>
        <v>0</v>
      </c>
      <c r="O464" s="295"/>
      <c r="Q464" s="653"/>
      <c r="R464" s="667">
        <f t="shared" si="230"/>
        <v>0</v>
      </c>
      <c r="T464" s="653"/>
      <c r="U464" s="667">
        <f t="shared" si="231"/>
        <v>0</v>
      </c>
      <c r="W464" s="653"/>
      <c r="X464" s="667">
        <f t="shared" si="232"/>
        <v>0</v>
      </c>
      <c r="Y464" s="329"/>
      <c r="Z464" s="653"/>
      <c r="AA464" s="667">
        <f t="shared" si="233"/>
        <v>0</v>
      </c>
    </row>
    <row r="465" spans="2:27" ht="17.25" customHeight="1">
      <c r="B465" s="86">
        <v>9780717183975</v>
      </c>
      <c r="C465" s="65" t="s">
        <v>1104</v>
      </c>
      <c r="D465" s="44" t="s">
        <v>1768</v>
      </c>
      <c r="E465" s="30" t="s">
        <v>120</v>
      </c>
      <c r="F465" s="85" t="s">
        <v>37</v>
      </c>
      <c r="G465" s="447"/>
      <c r="H465" s="464"/>
      <c r="I465" s="229">
        <v>10.95</v>
      </c>
      <c r="J465" s="216"/>
      <c r="K465" s="195">
        <f t="shared" ref="K465" si="240">I465-(I465*J465)</f>
        <v>10.95</v>
      </c>
      <c r="L465" s="226">
        <f t="shared" ref="L465" si="241">K465*H465</f>
        <v>0</v>
      </c>
      <c r="M465" s="218">
        <v>0</v>
      </c>
      <c r="N465" s="251">
        <f t="shared" ref="N465" si="242">L465+(L465*M465)</f>
        <v>0</v>
      </c>
      <c r="O465" s="295"/>
      <c r="Q465" s="653"/>
      <c r="R465" s="667">
        <f t="shared" si="230"/>
        <v>0</v>
      </c>
      <c r="T465" s="653"/>
      <c r="U465" s="667">
        <f t="shared" si="231"/>
        <v>0</v>
      </c>
      <c r="W465" s="653"/>
      <c r="X465" s="667">
        <f t="shared" si="232"/>
        <v>0</v>
      </c>
      <c r="Y465" s="329"/>
      <c r="Z465" s="653"/>
      <c r="AA465" s="667">
        <f t="shared" si="233"/>
        <v>0</v>
      </c>
    </row>
    <row r="466" spans="2:27" ht="17.25" customHeight="1">
      <c r="B466" s="89">
        <v>9781909417113</v>
      </c>
      <c r="C466" s="68" t="s">
        <v>1102</v>
      </c>
      <c r="D466" s="44" t="s">
        <v>1768</v>
      </c>
      <c r="E466" s="62" t="s">
        <v>616</v>
      </c>
      <c r="F466" s="62" t="s">
        <v>741</v>
      </c>
      <c r="G466" s="62" t="s">
        <v>1103</v>
      </c>
      <c r="H466" s="464"/>
      <c r="I466" s="271">
        <v>14.95</v>
      </c>
      <c r="J466" s="216"/>
      <c r="K466" s="195">
        <f t="shared" si="227"/>
        <v>14.95</v>
      </c>
      <c r="L466" s="226">
        <f t="shared" si="228"/>
        <v>0</v>
      </c>
      <c r="M466" s="218">
        <v>0</v>
      </c>
      <c r="N466" s="251">
        <f t="shared" si="229"/>
        <v>0</v>
      </c>
      <c r="O466" s="295"/>
      <c r="Q466" s="653"/>
      <c r="R466" s="667">
        <f t="shared" si="230"/>
        <v>0</v>
      </c>
      <c r="T466" s="653"/>
      <c r="U466" s="667">
        <f t="shared" si="231"/>
        <v>0</v>
      </c>
      <c r="W466" s="653"/>
      <c r="X466" s="667">
        <f t="shared" si="232"/>
        <v>0</v>
      </c>
      <c r="Y466" s="329"/>
      <c r="Z466" s="653"/>
      <c r="AA466" s="667">
        <f t="shared" si="233"/>
        <v>0</v>
      </c>
    </row>
    <row r="467" spans="2:27" s="329" customFormat="1" ht="17.25" customHeight="1">
      <c r="B467" s="86"/>
      <c r="C467" s="131" t="s">
        <v>189</v>
      </c>
      <c r="D467" s="131"/>
      <c r="E467" s="129"/>
      <c r="F467" s="85"/>
      <c r="G467" s="85"/>
      <c r="H467" s="463"/>
      <c r="I467" s="222"/>
      <c r="J467" s="216"/>
      <c r="K467" s="302">
        <f t="shared" si="227"/>
        <v>0</v>
      </c>
      <c r="L467" s="303">
        <f t="shared" si="228"/>
        <v>0</v>
      </c>
      <c r="M467" s="218">
        <v>0</v>
      </c>
      <c r="N467" s="304">
        <f t="shared" si="229"/>
        <v>0</v>
      </c>
      <c r="O467" s="295"/>
      <c r="Q467" s="653"/>
      <c r="R467" s="667">
        <f t="shared" si="230"/>
        <v>0</v>
      </c>
      <c r="S467" s="12"/>
      <c r="T467" s="653"/>
      <c r="U467" s="667">
        <f t="shared" si="231"/>
        <v>0</v>
      </c>
      <c r="V467" s="12"/>
      <c r="W467" s="653"/>
      <c r="X467" s="667">
        <f t="shared" si="232"/>
        <v>0</v>
      </c>
      <c r="Z467" s="653"/>
      <c r="AA467" s="667">
        <f t="shared" si="233"/>
        <v>0</v>
      </c>
    </row>
    <row r="468" spans="2:27" s="329" customFormat="1" ht="17.25" customHeight="1">
      <c r="B468" s="117"/>
      <c r="C468" s="312"/>
      <c r="D468" s="633"/>
      <c r="E468" s="150"/>
      <c r="F468" s="84"/>
      <c r="G468" s="79"/>
      <c r="H468" s="464"/>
      <c r="I468" s="299"/>
      <c r="J468" s="216"/>
      <c r="K468" s="302">
        <f t="shared" ref="K468" si="243">I468-(I468*J468)</f>
        <v>0</v>
      </c>
      <c r="L468" s="303">
        <f t="shared" ref="L468" si="244">K468*H468</f>
        <v>0</v>
      </c>
      <c r="M468" s="219">
        <v>0</v>
      </c>
      <c r="N468" s="304">
        <f t="shared" ref="N468" si="245">L468+(L468*M468)</f>
        <v>0</v>
      </c>
      <c r="O468" s="295"/>
      <c r="Q468" s="653"/>
      <c r="R468" s="667">
        <f t="shared" si="230"/>
        <v>0</v>
      </c>
      <c r="S468" s="12"/>
      <c r="T468" s="653"/>
      <c r="U468" s="667">
        <f t="shared" si="231"/>
        <v>0</v>
      </c>
      <c r="V468" s="12"/>
      <c r="W468" s="653"/>
      <c r="X468" s="667">
        <f t="shared" si="232"/>
        <v>0</v>
      </c>
      <c r="Z468" s="653"/>
      <c r="AA468" s="667">
        <f t="shared" si="233"/>
        <v>0</v>
      </c>
    </row>
    <row r="469" spans="2:27" s="329" customFormat="1" ht="17.25" customHeight="1">
      <c r="B469" s="117"/>
      <c r="C469" s="308"/>
      <c r="D469" s="633"/>
      <c r="E469" s="150"/>
      <c r="F469" s="84"/>
      <c r="G469" s="79"/>
      <c r="H469" s="464"/>
      <c r="I469" s="299"/>
      <c r="J469" s="216"/>
      <c r="K469" s="302">
        <f t="shared" ref="K469:K470" si="246">I469-(I469*J469)</f>
        <v>0</v>
      </c>
      <c r="L469" s="303">
        <f t="shared" ref="L469:L470" si="247">K469*H469</f>
        <v>0</v>
      </c>
      <c r="M469" s="219">
        <v>0</v>
      </c>
      <c r="N469" s="304">
        <f t="shared" ref="N469:N470" si="248">L469+(L469*M469)</f>
        <v>0</v>
      </c>
      <c r="O469" s="295"/>
      <c r="Q469" s="653"/>
      <c r="R469" s="667">
        <f t="shared" si="230"/>
        <v>0</v>
      </c>
      <c r="S469" s="12"/>
      <c r="T469" s="653"/>
      <c r="U469" s="667">
        <f t="shared" si="231"/>
        <v>0</v>
      </c>
      <c r="V469" s="12"/>
      <c r="W469" s="653"/>
      <c r="X469" s="667">
        <f t="shared" si="232"/>
        <v>0</v>
      </c>
      <c r="Z469" s="653"/>
      <c r="AA469" s="667">
        <f t="shared" si="233"/>
        <v>0</v>
      </c>
    </row>
    <row r="470" spans="2:27" s="329" customFormat="1" ht="17.25" customHeight="1">
      <c r="B470" s="117"/>
      <c r="C470" s="308"/>
      <c r="D470" s="633"/>
      <c r="E470" s="150"/>
      <c r="F470" s="84"/>
      <c r="G470" s="79"/>
      <c r="H470" s="464"/>
      <c r="I470" s="299"/>
      <c r="J470" s="216"/>
      <c r="K470" s="302">
        <f t="shared" si="246"/>
        <v>0</v>
      </c>
      <c r="L470" s="303">
        <f t="shared" si="247"/>
        <v>0</v>
      </c>
      <c r="M470" s="219">
        <v>0</v>
      </c>
      <c r="N470" s="304">
        <f t="shared" si="248"/>
        <v>0</v>
      </c>
      <c r="O470" s="295"/>
      <c r="Q470" s="653"/>
      <c r="R470" s="667">
        <f t="shared" si="230"/>
        <v>0</v>
      </c>
      <c r="S470" s="12"/>
      <c r="T470" s="653"/>
      <c r="U470" s="667">
        <f t="shared" si="231"/>
        <v>0</v>
      </c>
      <c r="V470" s="12"/>
      <c r="W470" s="653"/>
      <c r="X470" s="667">
        <f t="shared" si="232"/>
        <v>0</v>
      </c>
      <c r="Z470" s="653"/>
      <c r="AA470" s="667">
        <f t="shared" si="233"/>
        <v>0</v>
      </c>
    </row>
    <row r="471" spans="2:27" s="329" customFormat="1" ht="17.25" customHeight="1">
      <c r="B471" s="474"/>
      <c r="C471" s="481" t="s">
        <v>1477</v>
      </c>
      <c r="D471" s="634"/>
      <c r="E471" s="471"/>
      <c r="F471" s="472"/>
      <c r="G471" s="473"/>
      <c r="H471" s="506"/>
      <c r="I471" s="475"/>
      <c r="J471" s="476"/>
      <c r="K471" s="477"/>
      <c r="L471" s="478"/>
      <c r="M471" s="479"/>
      <c r="N471" s="479"/>
      <c r="O471" s="480"/>
      <c r="Q471" s="807"/>
      <c r="R471" s="808"/>
      <c r="S471" s="12"/>
      <c r="T471" s="809"/>
      <c r="U471" s="810"/>
      <c r="V471" s="12"/>
      <c r="W471" s="809"/>
      <c r="X471" s="810"/>
      <c r="Z471" s="809"/>
      <c r="AA471" s="810"/>
    </row>
    <row r="472" spans="2:27" ht="17.25" customHeight="1">
      <c r="B472" s="142" t="s">
        <v>1818</v>
      </c>
      <c r="C472" s="122"/>
      <c r="D472" s="143"/>
      <c r="E472" s="143"/>
      <c r="F472" s="122"/>
      <c r="G472" s="122"/>
      <c r="H472" s="261">
        <f>SUM(H426:H471)</f>
        <v>0</v>
      </c>
      <c r="I472" s="515"/>
      <c r="J472" s="192"/>
      <c r="K472" s="192"/>
      <c r="L472" s="227">
        <f>SUM(L426:L471)</f>
        <v>0</v>
      </c>
      <c r="M472" s="170"/>
      <c r="N472" s="239">
        <f>SUM(N426:N471)</f>
        <v>0</v>
      </c>
      <c r="O472" s="145"/>
      <c r="Q472" s="807"/>
      <c r="R472" s="808"/>
      <c r="S472"/>
      <c r="T472" s="809"/>
      <c r="U472" s="810"/>
      <c r="V472"/>
      <c r="W472" s="809"/>
      <c r="X472" s="810"/>
      <c r="Y472" s="809"/>
      <c r="Z472" s="809"/>
      <c r="AA472" s="810"/>
    </row>
    <row r="473" spans="2:27" ht="17.25" customHeight="1">
      <c r="B473" s="5"/>
      <c r="C473" s="6"/>
      <c r="D473" s="6"/>
      <c r="E473" s="2"/>
      <c r="F473" s="37"/>
      <c r="G473" s="37"/>
      <c r="H473" s="263"/>
      <c r="M473" s="162"/>
      <c r="N473" s="162"/>
      <c r="O473" s="37"/>
      <c r="Q473" s="807"/>
      <c r="R473" s="808"/>
      <c r="S473"/>
      <c r="T473" s="809"/>
      <c r="U473" s="810"/>
      <c r="V473"/>
      <c r="W473" s="809"/>
      <c r="X473" s="810"/>
      <c r="Y473" s="809"/>
      <c r="Z473" s="809"/>
      <c r="AA473" s="810"/>
    </row>
    <row r="474" spans="2:27" ht="30" customHeight="1">
      <c r="B474" s="754" t="s">
        <v>1819</v>
      </c>
      <c r="C474" s="754"/>
      <c r="D474" s="754"/>
      <c r="E474" s="754"/>
      <c r="F474" s="754"/>
      <c r="G474" s="754"/>
      <c r="H474" s="754"/>
      <c r="I474" s="754"/>
      <c r="J474" s="754"/>
      <c r="K474" s="754"/>
      <c r="L474" s="754"/>
      <c r="M474" s="754"/>
      <c r="N474" s="754"/>
      <c r="O474" s="754"/>
      <c r="Q474" s="807"/>
      <c r="R474" s="808"/>
      <c r="S474"/>
      <c r="T474" s="809"/>
      <c r="U474" s="810"/>
      <c r="V474"/>
      <c r="W474" s="809"/>
      <c r="X474" s="810"/>
      <c r="Y474" s="809"/>
      <c r="Z474" s="809"/>
      <c r="AA474" s="810"/>
    </row>
    <row r="475" spans="2:27" s="22" customFormat="1" ht="30" customHeight="1">
      <c r="B475" s="105" t="s">
        <v>10</v>
      </c>
      <c r="C475" s="165" t="s">
        <v>11</v>
      </c>
      <c r="D475" s="165" t="s">
        <v>1756</v>
      </c>
      <c r="E475" s="165" t="s">
        <v>12</v>
      </c>
      <c r="F475" s="166" t="s">
        <v>13</v>
      </c>
      <c r="G475" s="165" t="s">
        <v>14</v>
      </c>
      <c r="H475" s="260" t="s">
        <v>15</v>
      </c>
      <c r="I475" s="458" t="s">
        <v>1480</v>
      </c>
      <c r="J475" s="177" t="s">
        <v>1461</v>
      </c>
      <c r="K475" s="177" t="s">
        <v>1462</v>
      </c>
      <c r="L475" s="177" t="s">
        <v>1463</v>
      </c>
      <c r="M475" s="221" t="s">
        <v>1479</v>
      </c>
      <c r="N475" s="221" t="s">
        <v>1481</v>
      </c>
      <c r="O475" s="165" t="s">
        <v>1478</v>
      </c>
      <c r="Q475" s="757" t="s">
        <v>1753</v>
      </c>
      <c r="R475" s="758"/>
      <c r="T475" s="757" t="s">
        <v>1754</v>
      </c>
      <c r="U475" s="758"/>
      <c r="W475" s="757" t="s">
        <v>1755</v>
      </c>
      <c r="X475" s="758"/>
      <c r="Y475" s="344"/>
      <c r="Z475" s="759" t="s">
        <v>1500</v>
      </c>
      <c r="AA475" s="760"/>
    </row>
    <row r="476" spans="2:27" ht="17.25" customHeight="1">
      <c r="B476" s="43" t="s">
        <v>719</v>
      </c>
      <c r="C476" s="67" t="s">
        <v>1133</v>
      </c>
      <c r="D476" s="44" t="s">
        <v>1770</v>
      </c>
      <c r="E476" s="45" t="s">
        <v>25</v>
      </c>
      <c r="F476" s="46" t="s">
        <v>703</v>
      </c>
      <c r="G476" s="296">
        <v>907330</v>
      </c>
      <c r="H476" s="464"/>
      <c r="I476" s="269">
        <v>8.5</v>
      </c>
      <c r="J476" s="216"/>
      <c r="K476" s="195">
        <f t="shared" ref="K476:K506" si="249">I476-(I476*J476)</f>
        <v>8.5</v>
      </c>
      <c r="L476" s="226">
        <f t="shared" ref="L476:L506" si="250">K476*H476</f>
        <v>0</v>
      </c>
      <c r="M476" s="218">
        <v>0</v>
      </c>
      <c r="N476" s="251">
        <f t="shared" ref="N476:N506" si="251">L476+(L476*M476)</f>
        <v>0</v>
      </c>
      <c r="O476" s="295"/>
      <c r="Q476" s="653"/>
      <c r="R476" s="667">
        <f t="shared" ref="R476:R531" si="252">IF(Q476="YES",$H476,0)</f>
        <v>0</v>
      </c>
      <c r="T476" s="653"/>
      <c r="U476" s="667">
        <f t="shared" ref="U476:U531" si="253">IF(T476="YES",$H476,0)</f>
        <v>0</v>
      </c>
      <c r="W476" s="653"/>
      <c r="X476" s="667">
        <f t="shared" ref="X476:X531" si="254">IF(W476="YES",$H476,0)</f>
        <v>0</v>
      </c>
      <c r="Y476" s="329"/>
      <c r="Z476" s="653"/>
      <c r="AA476" s="667">
        <f t="shared" ref="AA476:AA531" si="255">IF(Z476="YES",$H476,0)</f>
        <v>0</v>
      </c>
    </row>
    <row r="477" spans="2:27" ht="17.25" customHeight="1">
      <c r="B477" s="614"/>
      <c r="C477" s="733" t="s">
        <v>1134</v>
      </c>
      <c r="D477" s="734" t="s">
        <v>1770</v>
      </c>
      <c r="E477" s="735" t="s">
        <v>25</v>
      </c>
      <c r="F477" s="736" t="s">
        <v>703</v>
      </c>
      <c r="G477" s="588">
        <v>907330</v>
      </c>
      <c r="H477" s="737"/>
      <c r="I477" s="738">
        <v>9.6999999999999993</v>
      </c>
      <c r="J477" s="500"/>
      <c r="K477" s="739">
        <f t="shared" si="249"/>
        <v>9.6999999999999993</v>
      </c>
      <c r="L477" s="740">
        <f t="shared" si="250"/>
        <v>0</v>
      </c>
      <c r="M477" s="218">
        <v>0</v>
      </c>
      <c r="N477" s="251">
        <f t="shared" si="251"/>
        <v>0</v>
      </c>
      <c r="O477" s="295"/>
      <c r="Q477" s="653"/>
      <c r="R477" s="667">
        <f t="shared" si="252"/>
        <v>0</v>
      </c>
      <c r="T477" s="653"/>
      <c r="U477" s="667">
        <f t="shared" si="253"/>
        <v>0</v>
      </c>
      <c r="W477" s="653"/>
      <c r="X477" s="667">
        <f t="shared" si="254"/>
        <v>0</v>
      </c>
      <c r="Y477" s="329"/>
      <c r="Z477" s="653"/>
      <c r="AA477" s="667">
        <f t="shared" si="255"/>
        <v>0</v>
      </c>
    </row>
    <row r="478" spans="2:27" ht="17.25" customHeight="1">
      <c r="B478" s="417"/>
      <c r="C478" s="67" t="s">
        <v>2211</v>
      </c>
      <c r="D478" s="44" t="s">
        <v>1770</v>
      </c>
      <c r="E478" s="45" t="s">
        <v>25</v>
      </c>
      <c r="F478" s="46" t="s">
        <v>2189</v>
      </c>
      <c r="G478" s="296" t="s">
        <v>2212</v>
      </c>
      <c r="H478" s="464"/>
      <c r="I478" s="269">
        <v>77.599999999999994</v>
      </c>
      <c r="J478" s="216"/>
      <c r="K478" s="195">
        <f t="shared" ref="K478" si="256">I478-(I478*J478)</f>
        <v>77.599999999999994</v>
      </c>
      <c r="L478" s="226">
        <f t="shared" ref="L478" si="257">K478*H478</f>
        <v>0</v>
      </c>
      <c r="M478" s="218">
        <v>0</v>
      </c>
      <c r="N478" s="251">
        <f t="shared" ref="N478" si="258">L478+(L478*M478)</f>
        <v>0</v>
      </c>
      <c r="O478" s="295"/>
      <c r="Q478" s="653"/>
      <c r="R478" s="667">
        <f t="shared" si="252"/>
        <v>0</v>
      </c>
      <c r="T478" s="653"/>
      <c r="U478" s="667">
        <f t="shared" si="253"/>
        <v>0</v>
      </c>
      <c r="W478" s="653"/>
      <c r="X478" s="667">
        <f t="shared" si="254"/>
        <v>0</v>
      </c>
      <c r="Y478" s="329"/>
      <c r="Z478" s="653"/>
      <c r="AA478" s="667">
        <f t="shared" si="255"/>
        <v>0</v>
      </c>
    </row>
    <row r="479" spans="2:27" ht="17.25" customHeight="1">
      <c r="B479" s="417"/>
      <c r="C479" s="67" t="s">
        <v>2616</v>
      </c>
      <c r="D479" s="44" t="s">
        <v>1770</v>
      </c>
      <c r="E479" s="45" t="s">
        <v>2618</v>
      </c>
      <c r="F479" s="46" t="s">
        <v>2189</v>
      </c>
      <c r="G479" s="296"/>
      <c r="H479" s="464"/>
      <c r="I479" s="269">
        <v>9.5</v>
      </c>
      <c r="J479" s="216"/>
      <c r="K479" s="195">
        <f t="shared" ref="K479" si="259">I479-(I479*J479)</f>
        <v>9.5</v>
      </c>
      <c r="L479" s="226">
        <f t="shared" ref="L479" si="260">K479*H479</f>
        <v>0</v>
      </c>
      <c r="M479" s="218">
        <v>0</v>
      </c>
      <c r="N479" s="251">
        <f t="shared" ref="N479" si="261">L479+(L479*M479)</f>
        <v>0</v>
      </c>
      <c r="O479" s="295"/>
      <c r="Q479" s="653"/>
      <c r="R479" s="667">
        <f t="shared" si="252"/>
        <v>0</v>
      </c>
      <c r="T479" s="653"/>
      <c r="U479" s="667">
        <f t="shared" si="253"/>
        <v>0</v>
      </c>
      <c r="W479" s="653"/>
      <c r="X479" s="667">
        <f t="shared" si="254"/>
        <v>0</v>
      </c>
      <c r="Y479" s="329"/>
      <c r="Z479" s="653"/>
      <c r="AA479" s="667">
        <f t="shared" si="255"/>
        <v>0</v>
      </c>
    </row>
    <row r="480" spans="2:27" ht="17.25" customHeight="1">
      <c r="B480" s="724">
        <v>9780714429823</v>
      </c>
      <c r="C480" s="729" t="s">
        <v>1181</v>
      </c>
      <c r="D480" s="730" t="s">
        <v>1770</v>
      </c>
      <c r="E480" s="731" t="s">
        <v>120</v>
      </c>
      <c r="F480" s="691" t="s">
        <v>18</v>
      </c>
      <c r="G480" s="732">
        <v>29823</v>
      </c>
      <c r="H480" s="741"/>
      <c r="I480" s="742">
        <v>20.05</v>
      </c>
      <c r="J480" s="700"/>
      <c r="K480" s="743">
        <f t="shared" si="249"/>
        <v>20.05</v>
      </c>
      <c r="L480" s="744">
        <f t="shared" si="250"/>
        <v>0</v>
      </c>
      <c r="M480" s="218">
        <v>0</v>
      </c>
      <c r="N480" s="251">
        <f t="shared" si="251"/>
        <v>0</v>
      </c>
      <c r="O480" s="295"/>
      <c r="Q480" s="653"/>
      <c r="R480" s="667">
        <f t="shared" si="252"/>
        <v>0</v>
      </c>
      <c r="T480" s="653"/>
      <c r="U480" s="667">
        <f t="shared" si="253"/>
        <v>0</v>
      </c>
      <c r="W480" s="653"/>
      <c r="X480" s="667">
        <f t="shared" si="254"/>
        <v>0</v>
      </c>
      <c r="Y480" s="329"/>
      <c r="Z480" s="653"/>
      <c r="AA480" s="667">
        <f t="shared" si="255"/>
        <v>0</v>
      </c>
    </row>
    <row r="481" spans="2:27" ht="17.25" customHeight="1">
      <c r="B481" s="559">
        <v>9780714429816</v>
      </c>
      <c r="C481" s="561" t="s">
        <v>1182</v>
      </c>
      <c r="D481" s="44" t="s">
        <v>1770</v>
      </c>
      <c r="E481" s="593" t="s">
        <v>120</v>
      </c>
      <c r="F481" s="596" t="s">
        <v>18</v>
      </c>
      <c r="G481" s="709">
        <v>29816</v>
      </c>
      <c r="H481" s="464"/>
      <c r="I481" s="594">
        <v>20.05</v>
      </c>
      <c r="J481" s="216"/>
      <c r="K481" s="195">
        <f t="shared" si="249"/>
        <v>20.05</v>
      </c>
      <c r="L481" s="226">
        <f t="shared" si="250"/>
        <v>0</v>
      </c>
      <c r="M481" s="218">
        <v>0</v>
      </c>
      <c r="N481" s="251">
        <f t="shared" si="251"/>
        <v>0</v>
      </c>
      <c r="O481" s="295"/>
      <c r="Q481" s="653"/>
      <c r="R481" s="667">
        <f t="shared" si="252"/>
        <v>0</v>
      </c>
      <c r="T481" s="653"/>
      <c r="U481" s="667">
        <f t="shared" si="253"/>
        <v>0</v>
      </c>
      <c r="W481" s="653"/>
      <c r="X481" s="667">
        <f t="shared" si="254"/>
        <v>0</v>
      </c>
      <c r="Y481" s="329"/>
      <c r="Z481" s="653"/>
      <c r="AA481" s="667">
        <f t="shared" si="255"/>
        <v>0</v>
      </c>
    </row>
    <row r="482" spans="2:27" ht="17.25" customHeight="1">
      <c r="B482" s="710">
        <v>9780714427027</v>
      </c>
      <c r="C482" s="561" t="s">
        <v>1512</v>
      </c>
      <c r="D482" s="44" t="s">
        <v>1770</v>
      </c>
      <c r="E482" s="593" t="s">
        <v>120</v>
      </c>
      <c r="F482" s="596" t="s">
        <v>18</v>
      </c>
      <c r="G482" s="709">
        <v>27027</v>
      </c>
      <c r="H482" s="464"/>
      <c r="I482" s="594">
        <v>38.950000000000003</v>
      </c>
      <c r="J482" s="216"/>
      <c r="K482" s="195">
        <f t="shared" si="249"/>
        <v>38.950000000000003</v>
      </c>
      <c r="L482" s="226">
        <f t="shared" si="250"/>
        <v>0</v>
      </c>
      <c r="M482" s="218">
        <v>0</v>
      </c>
      <c r="N482" s="251">
        <f t="shared" si="251"/>
        <v>0</v>
      </c>
      <c r="O482" s="295"/>
      <c r="Q482" s="653"/>
      <c r="R482" s="667">
        <f t="shared" si="252"/>
        <v>0</v>
      </c>
      <c r="T482" s="653"/>
      <c r="U482" s="667">
        <f t="shared" si="253"/>
        <v>0</v>
      </c>
      <c r="W482" s="653"/>
      <c r="X482" s="667">
        <f t="shared" si="254"/>
        <v>0</v>
      </c>
      <c r="Y482" s="329"/>
      <c r="Z482" s="653"/>
      <c r="AA482" s="667">
        <f t="shared" si="255"/>
        <v>0</v>
      </c>
    </row>
    <row r="483" spans="2:27" ht="17.25" customHeight="1">
      <c r="B483" s="710">
        <v>9780714428598</v>
      </c>
      <c r="C483" s="561" t="s">
        <v>1513</v>
      </c>
      <c r="D483" s="44" t="s">
        <v>1770</v>
      </c>
      <c r="E483" s="593" t="s">
        <v>120</v>
      </c>
      <c r="F483" s="596" t="s">
        <v>18</v>
      </c>
      <c r="G483" s="709">
        <v>28598</v>
      </c>
      <c r="H483" s="464"/>
      <c r="I483" s="594">
        <v>20.9</v>
      </c>
      <c r="J483" s="216"/>
      <c r="K483" s="195">
        <f t="shared" si="249"/>
        <v>20.9</v>
      </c>
      <c r="L483" s="226">
        <f t="shared" si="250"/>
        <v>0</v>
      </c>
      <c r="M483" s="218">
        <v>0</v>
      </c>
      <c r="N483" s="251">
        <f t="shared" si="251"/>
        <v>0</v>
      </c>
      <c r="O483" s="295"/>
      <c r="Q483" s="653"/>
      <c r="R483" s="667">
        <f t="shared" si="252"/>
        <v>0</v>
      </c>
      <c r="T483" s="653"/>
      <c r="U483" s="667">
        <f t="shared" si="253"/>
        <v>0</v>
      </c>
      <c r="W483" s="653"/>
      <c r="X483" s="667">
        <f t="shared" si="254"/>
        <v>0</v>
      </c>
      <c r="Y483" s="329"/>
      <c r="Z483" s="653"/>
      <c r="AA483" s="667">
        <f t="shared" si="255"/>
        <v>0</v>
      </c>
    </row>
    <row r="484" spans="2:27" ht="17.25" customHeight="1">
      <c r="B484" s="710">
        <v>9780714428604</v>
      </c>
      <c r="C484" s="561" t="s">
        <v>2569</v>
      </c>
      <c r="D484" s="44" t="s">
        <v>1770</v>
      </c>
      <c r="E484" s="593" t="s">
        <v>616</v>
      </c>
      <c r="F484" s="596" t="s">
        <v>18</v>
      </c>
      <c r="G484" s="709">
        <v>28604</v>
      </c>
      <c r="H484" s="464"/>
      <c r="I484" s="594">
        <v>15.35</v>
      </c>
      <c r="J484" s="216"/>
      <c r="K484" s="195">
        <f t="shared" ref="K484" si="262">I484-(I484*J484)</f>
        <v>15.35</v>
      </c>
      <c r="L484" s="226">
        <f t="shared" ref="L484" si="263">K484*H484</f>
        <v>0</v>
      </c>
      <c r="M484" s="218">
        <v>0</v>
      </c>
      <c r="N484" s="251">
        <f t="shared" ref="N484" si="264">L484+(L484*M484)</f>
        <v>0</v>
      </c>
      <c r="O484" s="295"/>
      <c r="Q484" s="653"/>
      <c r="R484" s="667">
        <f t="shared" si="252"/>
        <v>0</v>
      </c>
      <c r="T484" s="653"/>
      <c r="U484" s="667">
        <f t="shared" si="253"/>
        <v>0</v>
      </c>
      <c r="W484" s="653"/>
      <c r="X484" s="667">
        <f t="shared" si="254"/>
        <v>0</v>
      </c>
      <c r="Y484" s="329"/>
      <c r="Z484" s="653"/>
      <c r="AA484" s="667">
        <f t="shared" si="255"/>
        <v>0</v>
      </c>
    </row>
    <row r="485" spans="2:27" s="14" customFormat="1" ht="17.25" customHeight="1">
      <c r="B485" s="560">
        <v>9780861676750</v>
      </c>
      <c r="C485" s="403" t="s">
        <v>1144</v>
      </c>
      <c r="D485" s="44" t="s">
        <v>1770</v>
      </c>
      <c r="E485" s="599" t="s">
        <v>120</v>
      </c>
      <c r="F485" s="566" t="s">
        <v>54</v>
      </c>
      <c r="G485" s="566" t="s">
        <v>1145</v>
      </c>
      <c r="H485" s="464"/>
      <c r="I485" s="597">
        <v>5.5</v>
      </c>
      <c r="J485" s="216"/>
      <c r="K485" s="195">
        <f t="shared" si="249"/>
        <v>5.5</v>
      </c>
      <c r="L485" s="226">
        <f t="shared" si="250"/>
        <v>0</v>
      </c>
      <c r="M485" s="218">
        <v>0</v>
      </c>
      <c r="N485" s="251">
        <f t="shared" si="251"/>
        <v>0</v>
      </c>
      <c r="O485" s="295"/>
      <c r="Q485" s="653"/>
      <c r="R485" s="667">
        <f t="shared" si="252"/>
        <v>0</v>
      </c>
      <c r="S485" s="12"/>
      <c r="T485" s="653"/>
      <c r="U485" s="667">
        <f t="shared" si="253"/>
        <v>0</v>
      </c>
      <c r="V485" s="12"/>
      <c r="W485" s="653"/>
      <c r="X485" s="667">
        <f t="shared" si="254"/>
        <v>0</v>
      </c>
      <c r="Y485" s="329"/>
      <c r="Z485" s="653"/>
      <c r="AA485" s="667">
        <f t="shared" si="255"/>
        <v>0</v>
      </c>
    </row>
    <row r="486" spans="2:27" s="14" customFormat="1" ht="17.25" customHeight="1">
      <c r="B486" s="560">
        <v>9780861676743</v>
      </c>
      <c r="C486" s="403" t="s">
        <v>1146</v>
      </c>
      <c r="D486" s="44" t="s">
        <v>1770</v>
      </c>
      <c r="E486" s="599" t="s">
        <v>120</v>
      </c>
      <c r="F486" s="566" t="s">
        <v>54</v>
      </c>
      <c r="G486" s="566" t="s">
        <v>1147</v>
      </c>
      <c r="H486" s="464"/>
      <c r="I486" s="597">
        <v>7.5</v>
      </c>
      <c r="J486" s="216"/>
      <c r="K486" s="195">
        <f t="shared" si="249"/>
        <v>7.5</v>
      </c>
      <c r="L486" s="226">
        <f t="shared" si="250"/>
        <v>0</v>
      </c>
      <c r="M486" s="218">
        <v>0</v>
      </c>
      <c r="N486" s="251">
        <f t="shared" si="251"/>
        <v>0</v>
      </c>
      <c r="O486" s="295"/>
      <c r="Q486" s="653"/>
      <c r="R486" s="667">
        <f t="shared" si="252"/>
        <v>0</v>
      </c>
      <c r="S486" s="12"/>
      <c r="T486" s="653"/>
      <c r="U486" s="667">
        <f t="shared" si="253"/>
        <v>0</v>
      </c>
      <c r="V486" s="12"/>
      <c r="W486" s="653"/>
      <c r="X486" s="667">
        <f t="shared" si="254"/>
        <v>0</v>
      </c>
      <c r="Y486" s="329"/>
      <c r="Z486" s="653"/>
      <c r="AA486" s="667">
        <f t="shared" si="255"/>
        <v>0</v>
      </c>
    </row>
    <row r="487" spans="2:27" ht="17.25" customHeight="1">
      <c r="B487" s="560">
        <v>9781802302974</v>
      </c>
      <c r="C487" s="598" t="s">
        <v>2182</v>
      </c>
      <c r="D487" s="44" t="s">
        <v>1770</v>
      </c>
      <c r="E487" s="599" t="s">
        <v>616</v>
      </c>
      <c r="F487" s="566" t="s">
        <v>54</v>
      </c>
      <c r="G487" s="566" t="s">
        <v>2183</v>
      </c>
      <c r="H487" s="464"/>
      <c r="I487" s="600">
        <v>36.950000000000003</v>
      </c>
      <c r="J487" s="216"/>
      <c r="K487" s="195">
        <f t="shared" si="249"/>
        <v>36.950000000000003</v>
      </c>
      <c r="L487" s="226">
        <f t="shared" si="250"/>
        <v>0</v>
      </c>
      <c r="M487" s="218">
        <v>0</v>
      </c>
      <c r="N487" s="251">
        <f t="shared" si="251"/>
        <v>0</v>
      </c>
      <c r="O487" s="295"/>
      <c r="Q487" s="653"/>
      <c r="R487" s="667">
        <f t="shared" si="252"/>
        <v>0</v>
      </c>
      <c r="T487" s="653"/>
      <c r="U487" s="667">
        <f t="shared" si="253"/>
        <v>0</v>
      </c>
      <c r="W487" s="653"/>
      <c r="X487" s="667">
        <f t="shared" si="254"/>
        <v>0</v>
      </c>
      <c r="Y487" s="329"/>
      <c r="Z487" s="653"/>
      <c r="AA487" s="667">
        <f t="shared" si="255"/>
        <v>0</v>
      </c>
    </row>
    <row r="488" spans="2:27" ht="17.25" customHeight="1">
      <c r="B488" s="88">
        <v>9781802301632</v>
      </c>
      <c r="C488" s="598" t="s">
        <v>1148</v>
      </c>
      <c r="D488" s="44" t="s">
        <v>1770</v>
      </c>
      <c r="E488" s="599" t="s">
        <v>616</v>
      </c>
      <c r="F488" s="566" t="s">
        <v>54</v>
      </c>
      <c r="G488" s="566" t="s">
        <v>1149</v>
      </c>
      <c r="H488" s="464"/>
      <c r="I488" s="600">
        <v>36.950000000000003</v>
      </c>
      <c r="J488" s="216"/>
      <c r="K488" s="195">
        <f t="shared" si="249"/>
        <v>36.950000000000003</v>
      </c>
      <c r="L488" s="226">
        <f t="shared" si="250"/>
        <v>0</v>
      </c>
      <c r="M488" s="218">
        <v>0</v>
      </c>
      <c r="N488" s="251">
        <f t="shared" si="251"/>
        <v>0</v>
      </c>
      <c r="O488" s="295"/>
      <c r="Q488" s="653"/>
      <c r="R488" s="667">
        <f t="shared" si="252"/>
        <v>0</v>
      </c>
      <c r="T488" s="653"/>
      <c r="U488" s="667">
        <f t="shared" si="253"/>
        <v>0</v>
      </c>
      <c r="W488" s="653"/>
      <c r="X488" s="667">
        <f t="shared" si="254"/>
        <v>0</v>
      </c>
      <c r="Y488" s="329"/>
      <c r="Z488" s="653"/>
      <c r="AA488" s="667">
        <f t="shared" si="255"/>
        <v>0</v>
      </c>
    </row>
    <row r="489" spans="2:27" ht="17.25" customHeight="1">
      <c r="B489" s="88">
        <v>9781802301649</v>
      </c>
      <c r="C489" s="90" t="s">
        <v>1150</v>
      </c>
      <c r="D489" s="44" t="s">
        <v>1770</v>
      </c>
      <c r="E489" s="99" t="s">
        <v>616</v>
      </c>
      <c r="F489" s="92" t="s">
        <v>54</v>
      </c>
      <c r="G489" s="92" t="s">
        <v>1151</v>
      </c>
      <c r="H489" s="464"/>
      <c r="I489" s="273">
        <v>36.950000000000003</v>
      </c>
      <c r="J489" s="216"/>
      <c r="K489" s="195">
        <f t="shared" si="249"/>
        <v>36.950000000000003</v>
      </c>
      <c r="L489" s="226">
        <f t="shared" si="250"/>
        <v>0</v>
      </c>
      <c r="M489" s="218">
        <v>0</v>
      </c>
      <c r="N489" s="251">
        <f t="shared" si="251"/>
        <v>0</v>
      </c>
      <c r="O489" s="295"/>
      <c r="Q489" s="653"/>
      <c r="R489" s="667">
        <f t="shared" si="252"/>
        <v>0</v>
      </c>
      <c r="T489" s="653"/>
      <c r="U489" s="667">
        <f t="shared" si="253"/>
        <v>0</v>
      </c>
      <c r="W489" s="653"/>
      <c r="X489" s="667">
        <f t="shared" si="254"/>
        <v>0</v>
      </c>
      <c r="Y489" s="329"/>
      <c r="Z489" s="653"/>
      <c r="AA489" s="667">
        <f t="shared" si="255"/>
        <v>0</v>
      </c>
    </row>
    <row r="490" spans="2:27" ht="17.25" customHeight="1">
      <c r="B490" s="88">
        <v>9781845365202</v>
      </c>
      <c r="C490" s="90" t="s">
        <v>1152</v>
      </c>
      <c r="D490" s="44" t="s">
        <v>1770</v>
      </c>
      <c r="E490" s="99" t="s">
        <v>616</v>
      </c>
      <c r="F490" s="92" t="s">
        <v>54</v>
      </c>
      <c r="G490" s="92" t="s">
        <v>1153</v>
      </c>
      <c r="H490" s="464"/>
      <c r="I490" s="273">
        <v>33.950000000000003</v>
      </c>
      <c r="J490" s="216"/>
      <c r="K490" s="195">
        <f t="shared" si="249"/>
        <v>33.950000000000003</v>
      </c>
      <c r="L490" s="226">
        <f t="shared" si="250"/>
        <v>0</v>
      </c>
      <c r="M490" s="218">
        <v>0</v>
      </c>
      <c r="N490" s="251">
        <f t="shared" si="251"/>
        <v>0</v>
      </c>
      <c r="O490" s="295"/>
      <c r="Q490" s="653"/>
      <c r="R490" s="667">
        <f t="shared" si="252"/>
        <v>0</v>
      </c>
      <c r="T490" s="653"/>
      <c r="U490" s="667">
        <f t="shared" si="253"/>
        <v>0</v>
      </c>
      <c r="W490" s="653"/>
      <c r="X490" s="667">
        <f t="shared" si="254"/>
        <v>0</v>
      </c>
      <c r="Y490" s="329"/>
      <c r="Z490" s="653"/>
      <c r="AA490" s="667">
        <f t="shared" si="255"/>
        <v>0</v>
      </c>
    </row>
    <row r="491" spans="2:27" ht="17.25" customHeight="1">
      <c r="B491" s="88">
        <v>9781845365530</v>
      </c>
      <c r="C491" s="90" t="s">
        <v>1154</v>
      </c>
      <c r="D491" s="44" t="s">
        <v>1770</v>
      </c>
      <c r="E491" s="99" t="s">
        <v>616</v>
      </c>
      <c r="F491" s="92" t="s">
        <v>54</v>
      </c>
      <c r="G491" s="92" t="s">
        <v>1155</v>
      </c>
      <c r="H491" s="464"/>
      <c r="I491" s="273">
        <v>26.95</v>
      </c>
      <c r="J491" s="216"/>
      <c r="K491" s="195">
        <f t="shared" si="249"/>
        <v>26.95</v>
      </c>
      <c r="L491" s="226">
        <f t="shared" si="250"/>
        <v>0</v>
      </c>
      <c r="M491" s="218">
        <v>0</v>
      </c>
      <c r="N491" s="251">
        <f t="shared" si="251"/>
        <v>0</v>
      </c>
      <c r="O491" s="295"/>
      <c r="Q491" s="653"/>
      <c r="R491" s="667">
        <f t="shared" si="252"/>
        <v>0</v>
      </c>
      <c r="T491" s="653"/>
      <c r="U491" s="667">
        <f t="shared" si="253"/>
        <v>0</v>
      </c>
      <c r="W491" s="653"/>
      <c r="X491" s="667">
        <f t="shared" si="254"/>
        <v>0</v>
      </c>
      <c r="Y491" s="329"/>
      <c r="Z491" s="653"/>
      <c r="AA491" s="667">
        <f t="shared" si="255"/>
        <v>0</v>
      </c>
    </row>
    <row r="492" spans="2:27" ht="17.25" customHeight="1">
      <c r="B492" s="88">
        <v>9781845365592</v>
      </c>
      <c r="C492" s="90" t="s">
        <v>1156</v>
      </c>
      <c r="D492" s="44" t="s">
        <v>1770</v>
      </c>
      <c r="E492" s="99" t="s">
        <v>616</v>
      </c>
      <c r="F492" s="92" t="s">
        <v>54</v>
      </c>
      <c r="G492" s="92" t="s">
        <v>1157</v>
      </c>
      <c r="H492" s="464"/>
      <c r="I492" s="273">
        <v>26.95</v>
      </c>
      <c r="J492" s="216"/>
      <c r="K492" s="195">
        <f t="shared" si="249"/>
        <v>26.95</v>
      </c>
      <c r="L492" s="226">
        <f t="shared" si="250"/>
        <v>0</v>
      </c>
      <c r="M492" s="218">
        <v>0</v>
      </c>
      <c r="N492" s="251">
        <f t="shared" si="251"/>
        <v>0</v>
      </c>
      <c r="O492" s="295"/>
      <c r="Q492" s="653"/>
      <c r="R492" s="667">
        <f t="shared" si="252"/>
        <v>0</v>
      </c>
      <c r="T492" s="653"/>
      <c r="U492" s="667">
        <f t="shared" si="253"/>
        <v>0</v>
      </c>
      <c r="W492" s="653"/>
      <c r="X492" s="667">
        <f t="shared" si="254"/>
        <v>0</v>
      </c>
      <c r="Y492" s="329"/>
      <c r="Z492" s="653"/>
      <c r="AA492" s="667">
        <f t="shared" si="255"/>
        <v>0</v>
      </c>
    </row>
    <row r="493" spans="2:27" ht="17.25" customHeight="1">
      <c r="B493" s="88">
        <v>9781845367176</v>
      </c>
      <c r="C493" s="90" t="s">
        <v>1158</v>
      </c>
      <c r="D493" s="44" t="s">
        <v>1770</v>
      </c>
      <c r="E493" s="99" t="s">
        <v>616</v>
      </c>
      <c r="F493" s="92" t="s">
        <v>54</v>
      </c>
      <c r="G493" s="92" t="s">
        <v>1159</v>
      </c>
      <c r="H493" s="464"/>
      <c r="I493" s="273">
        <v>33.950000000000003</v>
      </c>
      <c r="J493" s="216"/>
      <c r="K493" s="195">
        <f t="shared" si="249"/>
        <v>33.950000000000003</v>
      </c>
      <c r="L493" s="226">
        <f t="shared" si="250"/>
        <v>0</v>
      </c>
      <c r="M493" s="218">
        <v>0</v>
      </c>
      <c r="N493" s="251">
        <f t="shared" si="251"/>
        <v>0</v>
      </c>
      <c r="O493" s="295"/>
      <c r="Q493" s="653"/>
      <c r="R493" s="667">
        <f t="shared" si="252"/>
        <v>0</v>
      </c>
      <c r="T493" s="653"/>
      <c r="U493" s="667">
        <f t="shared" si="253"/>
        <v>0</v>
      </c>
      <c r="W493" s="653"/>
      <c r="X493" s="667">
        <f t="shared" si="254"/>
        <v>0</v>
      </c>
      <c r="Y493" s="329"/>
      <c r="Z493" s="653"/>
      <c r="AA493" s="667">
        <f t="shared" si="255"/>
        <v>0</v>
      </c>
    </row>
    <row r="494" spans="2:27" ht="17.25" customHeight="1">
      <c r="B494" s="88">
        <v>9781845367503</v>
      </c>
      <c r="C494" s="90" t="s">
        <v>1160</v>
      </c>
      <c r="D494" s="44" t="s">
        <v>1770</v>
      </c>
      <c r="E494" s="99" t="s">
        <v>616</v>
      </c>
      <c r="F494" s="92" t="s">
        <v>54</v>
      </c>
      <c r="G494" s="92" t="s">
        <v>1161</v>
      </c>
      <c r="H494" s="464"/>
      <c r="I494" s="273">
        <v>26.95</v>
      </c>
      <c r="J494" s="216"/>
      <c r="K494" s="195">
        <f t="shared" si="249"/>
        <v>26.95</v>
      </c>
      <c r="L494" s="226">
        <f t="shared" si="250"/>
        <v>0</v>
      </c>
      <c r="M494" s="218">
        <v>0</v>
      </c>
      <c r="N494" s="251">
        <f t="shared" si="251"/>
        <v>0</v>
      </c>
      <c r="O494" s="295"/>
      <c r="Q494" s="653"/>
      <c r="R494" s="667">
        <f t="shared" si="252"/>
        <v>0</v>
      </c>
      <c r="T494" s="653"/>
      <c r="U494" s="667">
        <f t="shared" si="253"/>
        <v>0</v>
      </c>
      <c r="W494" s="653"/>
      <c r="X494" s="667">
        <f t="shared" si="254"/>
        <v>0</v>
      </c>
      <c r="Y494" s="329"/>
      <c r="Z494" s="653"/>
      <c r="AA494" s="667">
        <f t="shared" si="255"/>
        <v>0</v>
      </c>
    </row>
    <row r="495" spans="2:27" ht="17.25" customHeight="1">
      <c r="B495" s="88">
        <v>9781845367701</v>
      </c>
      <c r="C495" s="90" t="s">
        <v>1162</v>
      </c>
      <c r="D495" s="44" t="s">
        <v>1770</v>
      </c>
      <c r="E495" s="99" t="s">
        <v>616</v>
      </c>
      <c r="F495" s="92" t="s">
        <v>54</v>
      </c>
      <c r="G495" s="92" t="s">
        <v>1163</v>
      </c>
      <c r="H495" s="464"/>
      <c r="I495" s="273">
        <v>26.95</v>
      </c>
      <c r="J495" s="216"/>
      <c r="K495" s="195">
        <f t="shared" si="249"/>
        <v>26.95</v>
      </c>
      <c r="L495" s="226">
        <f t="shared" si="250"/>
        <v>0</v>
      </c>
      <c r="M495" s="218">
        <v>0</v>
      </c>
      <c r="N495" s="251">
        <f t="shared" si="251"/>
        <v>0</v>
      </c>
      <c r="O495" s="295"/>
      <c r="Q495" s="653"/>
      <c r="R495" s="667">
        <f t="shared" si="252"/>
        <v>0</v>
      </c>
      <c r="T495" s="653"/>
      <c r="U495" s="667">
        <f t="shared" si="253"/>
        <v>0</v>
      </c>
      <c r="W495" s="653"/>
      <c r="X495" s="667">
        <f t="shared" si="254"/>
        <v>0</v>
      </c>
      <c r="Y495" s="329"/>
      <c r="Z495" s="653"/>
      <c r="AA495" s="667">
        <f t="shared" si="255"/>
        <v>0</v>
      </c>
    </row>
    <row r="496" spans="2:27" ht="17.25" customHeight="1">
      <c r="B496" s="88">
        <v>9781845364649</v>
      </c>
      <c r="C496" s="90" t="s">
        <v>1164</v>
      </c>
      <c r="D496" s="44" t="s">
        <v>1770</v>
      </c>
      <c r="E496" s="99" t="s">
        <v>616</v>
      </c>
      <c r="F496" s="92" t="s">
        <v>54</v>
      </c>
      <c r="G496" s="92" t="s">
        <v>1165</v>
      </c>
      <c r="H496" s="464"/>
      <c r="I496" s="273">
        <v>13.5</v>
      </c>
      <c r="J496" s="216"/>
      <c r="K496" s="195">
        <f t="shared" si="249"/>
        <v>13.5</v>
      </c>
      <c r="L496" s="226">
        <f t="shared" si="250"/>
        <v>0</v>
      </c>
      <c r="M496" s="218">
        <v>0</v>
      </c>
      <c r="N496" s="251">
        <f t="shared" si="251"/>
        <v>0</v>
      </c>
      <c r="O496" s="295"/>
      <c r="Q496" s="653"/>
      <c r="R496" s="667">
        <f t="shared" si="252"/>
        <v>0</v>
      </c>
      <c r="T496" s="653"/>
      <c r="U496" s="667">
        <f t="shared" si="253"/>
        <v>0</v>
      </c>
      <c r="W496" s="653"/>
      <c r="X496" s="667">
        <f t="shared" si="254"/>
        <v>0</v>
      </c>
      <c r="Y496" s="329"/>
      <c r="Z496" s="653"/>
      <c r="AA496" s="667">
        <f t="shared" si="255"/>
        <v>0</v>
      </c>
    </row>
    <row r="497" spans="2:27" ht="17.25" customHeight="1">
      <c r="B497" s="88">
        <v>9781845363079</v>
      </c>
      <c r="C497" s="90" t="s">
        <v>1166</v>
      </c>
      <c r="D497" s="44" t="s">
        <v>1770</v>
      </c>
      <c r="E497" s="99" t="s">
        <v>616</v>
      </c>
      <c r="F497" s="92" t="s">
        <v>54</v>
      </c>
      <c r="G497" s="92" t="s">
        <v>1167</v>
      </c>
      <c r="H497" s="464"/>
      <c r="I497" s="273">
        <v>33.950000000000003</v>
      </c>
      <c r="J497" s="216"/>
      <c r="K497" s="195">
        <f t="shared" si="249"/>
        <v>33.950000000000003</v>
      </c>
      <c r="L497" s="226">
        <f t="shared" si="250"/>
        <v>0</v>
      </c>
      <c r="M497" s="218">
        <v>0</v>
      </c>
      <c r="N497" s="251">
        <f t="shared" si="251"/>
        <v>0</v>
      </c>
      <c r="O497" s="295"/>
      <c r="Q497" s="653"/>
      <c r="R497" s="667">
        <f t="shared" si="252"/>
        <v>0</v>
      </c>
      <c r="T497" s="653"/>
      <c r="U497" s="667">
        <f t="shared" si="253"/>
        <v>0</v>
      </c>
      <c r="W497" s="653"/>
      <c r="X497" s="667">
        <f t="shared" si="254"/>
        <v>0</v>
      </c>
      <c r="Y497" s="329"/>
      <c r="Z497" s="653"/>
      <c r="AA497" s="667">
        <f t="shared" si="255"/>
        <v>0</v>
      </c>
    </row>
    <row r="498" spans="2:27" ht="17.25" customHeight="1">
      <c r="B498" s="88">
        <v>9781845366568</v>
      </c>
      <c r="C498" s="90" t="s">
        <v>1168</v>
      </c>
      <c r="D498" s="44" t="s">
        <v>1770</v>
      </c>
      <c r="E498" s="99" t="s">
        <v>616</v>
      </c>
      <c r="F498" s="92" t="s">
        <v>54</v>
      </c>
      <c r="G498" s="92" t="s">
        <v>1169</v>
      </c>
      <c r="H498" s="464"/>
      <c r="I498" s="273">
        <v>20.95</v>
      </c>
      <c r="J498" s="216"/>
      <c r="K498" s="195">
        <f t="shared" si="249"/>
        <v>20.95</v>
      </c>
      <c r="L498" s="226">
        <f t="shared" si="250"/>
        <v>0</v>
      </c>
      <c r="M498" s="218">
        <v>0</v>
      </c>
      <c r="N498" s="251">
        <f t="shared" si="251"/>
        <v>0</v>
      </c>
      <c r="O498" s="295"/>
      <c r="Q498" s="653"/>
      <c r="R498" s="667">
        <f t="shared" si="252"/>
        <v>0</v>
      </c>
      <c r="T498" s="653"/>
      <c r="U498" s="667">
        <f t="shared" si="253"/>
        <v>0</v>
      </c>
      <c r="W498" s="653"/>
      <c r="X498" s="667">
        <f t="shared" si="254"/>
        <v>0</v>
      </c>
      <c r="Y498" s="329"/>
      <c r="Z498" s="653"/>
      <c r="AA498" s="667">
        <f t="shared" si="255"/>
        <v>0</v>
      </c>
    </row>
    <row r="499" spans="2:27" ht="17.25" customHeight="1">
      <c r="B499" s="88">
        <v>9781845366988</v>
      </c>
      <c r="C499" s="90" t="s">
        <v>1170</v>
      </c>
      <c r="D499" s="44" t="s">
        <v>1770</v>
      </c>
      <c r="E499" s="99" t="s">
        <v>616</v>
      </c>
      <c r="F499" s="92" t="s">
        <v>54</v>
      </c>
      <c r="G499" s="92" t="s">
        <v>1171</v>
      </c>
      <c r="H499" s="464"/>
      <c r="I499" s="273">
        <v>9.9499999999999993</v>
      </c>
      <c r="J499" s="216"/>
      <c r="K499" s="195">
        <f t="shared" si="249"/>
        <v>9.9499999999999993</v>
      </c>
      <c r="L499" s="226">
        <f t="shared" si="250"/>
        <v>0</v>
      </c>
      <c r="M499" s="218">
        <v>0</v>
      </c>
      <c r="N499" s="251">
        <f t="shared" si="251"/>
        <v>0</v>
      </c>
      <c r="O499" s="295"/>
      <c r="Q499" s="653"/>
      <c r="R499" s="667">
        <f t="shared" si="252"/>
        <v>0</v>
      </c>
      <c r="T499" s="653"/>
      <c r="U499" s="667">
        <f t="shared" si="253"/>
        <v>0</v>
      </c>
      <c r="W499" s="653"/>
      <c r="X499" s="667">
        <f t="shared" si="254"/>
        <v>0</v>
      </c>
      <c r="Y499" s="329"/>
      <c r="Z499" s="653"/>
      <c r="AA499" s="667">
        <f t="shared" si="255"/>
        <v>0</v>
      </c>
    </row>
    <row r="500" spans="2:27" ht="17.25" customHeight="1">
      <c r="B500" s="88">
        <v>9781845361365</v>
      </c>
      <c r="C500" s="90" t="s">
        <v>1172</v>
      </c>
      <c r="D500" s="44" t="s">
        <v>1770</v>
      </c>
      <c r="E500" s="99" t="s">
        <v>120</v>
      </c>
      <c r="F500" s="92" t="s">
        <v>54</v>
      </c>
      <c r="G500" s="92" t="s">
        <v>416</v>
      </c>
      <c r="H500" s="464"/>
      <c r="I500" s="273">
        <v>15.5</v>
      </c>
      <c r="J500" s="216"/>
      <c r="K500" s="195">
        <f t="shared" si="249"/>
        <v>15.5</v>
      </c>
      <c r="L500" s="226">
        <f t="shared" si="250"/>
        <v>0</v>
      </c>
      <c r="M500" s="218">
        <v>0</v>
      </c>
      <c r="N500" s="251">
        <f t="shared" si="251"/>
        <v>0</v>
      </c>
      <c r="O500" s="295"/>
      <c r="Q500" s="653"/>
      <c r="R500" s="667">
        <f t="shared" si="252"/>
        <v>0</v>
      </c>
      <c r="T500" s="653"/>
      <c r="U500" s="667">
        <f t="shared" si="253"/>
        <v>0</v>
      </c>
      <c r="W500" s="653"/>
      <c r="X500" s="667">
        <f t="shared" si="254"/>
        <v>0</v>
      </c>
      <c r="Y500" s="329"/>
      <c r="Z500" s="653"/>
      <c r="AA500" s="667">
        <f t="shared" si="255"/>
        <v>0</v>
      </c>
    </row>
    <row r="501" spans="2:27" ht="17.25" customHeight="1">
      <c r="B501" s="88">
        <v>9781845362454</v>
      </c>
      <c r="C501" s="90" t="s">
        <v>1173</v>
      </c>
      <c r="D501" s="44" t="s">
        <v>1770</v>
      </c>
      <c r="E501" s="99" t="s">
        <v>120</v>
      </c>
      <c r="F501" s="92" t="s">
        <v>54</v>
      </c>
      <c r="G501" s="92" t="s">
        <v>418</v>
      </c>
      <c r="H501" s="464"/>
      <c r="I501" s="273">
        <v>15.95</v>
      </c>
      <c r="J501" s="216"/>
      <c r="K501" s="195">
        <f t="shared" si="249"/>
        <v>15.95</v>
      </c>
      <c r="L501" s="226">
        <f t="shared" si="250"/>
        <v>0</v>
      </c>
      <c r="M501" s="218">
        <v>0</v>
      </c>
      <c r="N501" s="251">
        <f t="shared" si="251"/>
        <v>0</v>
      </c>
      <c r="O501" s="295"/>
      <c r="Q501" s="653"/>
      <c r="R501" s="667">
        <f t="shared" si="252"/>
        <v>0</v>
      </c>
      <c r="T501" s="653"/>
      <c r="U501" s="667">
        <f t="shared" si="253"/>
        <v>0</v>
      </c>
      <c r="W501" s="653"/>
      <c r="X501" s="667">
        <f t="shared" si="254"/>
        <v>0</v>
      </c>
      <c r="Y501" s="329"/>
      <c r="Z501" s="653"/>
      <c r="AA501" s="667">
        <f t="shared" si="255"/>
        <v>0</v>
      </c>
    </row>
    <row r="502" spans="2:27" ht="17.25" customHeight="1">
      <c r="B502" s="88">
        <v>9781845366056</v>
      </c>
      <c r="C502" s="553" t="s">
        <v>1174</v>
      </c>
      <c r="D502" s="44" t="s">
        <v>1770</v>
      </c>
      <c r="E502" s="680" t="s">
        <v>120</v>
      </c>
      <c r="F502" s="92" t="s">
        <v>54</v>
      </c>
      <c r="G502" s="687" t="s">
        <v>1175</v>
      </c>
      <c r="H502" s="464"/>
      <c r="I502" s="688">
        <v>9.9499999999999993</v>
      </c>
      <c r="J502" s="216"/>
      <c r="K502" s="195">
        <v>15.95</v>
      </c>
      <c r="L502" s="226">
        <f t="shared" si="250"/>
        <v>0</v>
      </c>
      <c r="M502" s="218">
        <v>0</v>
      </c>
      <c r="N502" s="251">
        <f t="shared" si="251"/>
        <v>0</v>
      </c>
      <c r="O502" s="295"/>
      <c r="Q502" s="653"/>
      <c r="R502" s="667">
        <f t="shared" si="252"/>
        <v>0</v>
      </c>
      <c r="T502" s="653"/>
      <c r="U502" s="667">
        <f t="shared" si="253"/>
        <v>0</v>
      </c>
      <c r="W502" s="653"/>
      <c r="X502" s="667">
        <f t="shared" si="254"/>
        <v>0</v>
      </c>
      <c r="Y502" s="329"/>
      <c r="Z502" s="653"/>
      <c r="AA502" s="667">
        <f t="shared" si="255"/>
        <v>0</v>
      </c>
    </row>
    <row r="503" spans="2:27" ht="17.25" customHeight="1">
      <c r="B503" s="692">
        <v>9781917848039</v>
      </c>
      <c r="C503" s="53" t="s">
        <v>2068</v>
      </c>
      <c r="D503" s="44" t="s">
        <v>1770</v>
      </c>
      <c r="E503" s="54" t="s">
        <v>616</v>
      </c>
      <c r="F503" s="420" t="s">
        <v>26</v>
      </c>
      <c r="G503" s="55" t="s">
        <v>2069</v>
      </c>
      <c r="H503" s="464"/>
      <c r="I503" s="270">
        <v>37.950000000000003</v>
      </c>
      <c r="J503" s="216"/>
      <c r="K503" s="195">
        <f>I503-(I503*J503)</f>
        <v>37.950000000000003</v>
      </c>
      <c r="L503" s="226">
        <f t="shared" si="250"/>
        <v>0</v>
      </c>
      <c r="M503" s="218">
        <v>0</v>
      </c>
      <c r="N503" s="251">
        <f t="shared" si="251"/>
        <v>0</v>
      </c>
      <c r="O503" s="295"/>
      <c r="Q503" s="653"/>
      <c r="R503" s="667">
        <f t="shared" si="252"/>
        <v>0</v>
      </c>
      <c r="T503" s="653"/>
      <c r="U503" s="667">
        <f t="shared" si="253"/>
        <v>0</v>
      </c>
      <c r="W503" s="653"/>
      <c r="X503" s="667">
        <f t="shared" si="254"/>
        <v>0</v>
      </c>
      <c r="Y503" s="329"/>
      <c r="Z503" s="653"/>
      <c r="AA503" s="667">
        <f t="shared" si="255"/>
        <v>0</v>
      </c>
    </row>
    <row r="504" spans="2:27" ht="17.25" customHeight="1">
      <c r="B504" s="417">
        <v>9781917848022</v>
      </c>
      <c r="C504" s="552" t="s">
        <v>2070</v>
      </c>
      <c r="D504" s="44" t="s">
        <v>1770</v>
      </c>
      <c r="E504" s="555" t="s">
        <v>120</v>
      </c>
      <c r="F504" s="420" t="s">
        <v>26</v>
      </c>
      <c r="G504" s="558" t="s">
        <v>2071</v>
      </c>
      <c r="H504" s="464"/>
      <c r="I504" s="595">
        <v>12.95</v>
      </c>
      <c r="J504" s="216"/>
      <c r="K504" s="195">
        <f t="shared" si="249"/>
        <v>12.95</v>
      </c>
      <c r="L504" s="226">
        <f t="shared" si="250"/>
        <v>0</v>
      </c>
      <c r="M504" s="218">
        <v>0</v>
      </c>
      <c r="N504" s="251">
        <f t="shared" si="251"/>
        <v>0</v>
      </c>
      <c r="O504" s="295"/>
      <c r="Q504" s="653"/>
      <c r="R504" s="667">
        <f t="shared" si="252"/>
        <v>0</v>
      </c>
      <c r="T504" s="653"/>
      <c r="U504" s="667">
        <f t="shared" si="253"/>
        <v>0</v>
      </c>
      <c r="W504" s="653"/>
      <c r="X504" s="667">
        <f t="shared" si="254"/>
        <v>0</v>
      </c>
      <c r="Y504" s="329"/>
      <c r="Z504" s="653"/>
      <c r="AA504" s="667">
        <f t="shared" si="255"/>
        <v>0</v>
      </c>
    </row>
    <row r="505" spans="2:27" ht="17.25" customHeight="1">
      <c r="B505" s="417">
        <v>9781917848671</v>
      </c>
      <c r="C505" s="552" t="s">
        <v>1487</v>
      </c>
      <c r="D505" s="44" t="s">
        <v>1770</v>
      </c>
      <c r="E505" s="555" t="s">
        <v>120</v>
      </c>
      <c r="F505" s="420" t="s">
        <v>727</v>
      </c>
      <c r="G505" s="558" t="s">
        <v>1135</v>
      </c>
      <c r="H505" s="464"/>
      <c r="I505" s="595">
        <v>7.5</v>
      </c>
      <c r="J505" s="216"/>
      <c r="K505" s="195">
        <f t="shared" si="249"/>
        <v>7.5</v>
      </c>
      <c r="L505" s="226">
        <f t="shared" si="250"/>
        <v>0</v>
      </c>
      <c r="M505" s="218">
        <v>0</v>
      </c>
      <c r="N505" s="251">
        <f t="shared" si="251"/>
        <v>0</v>
      </c>
      <c r="O505" s="295"/>
      <c r="Q505" s="653"/>
      <c r="R505" s="667">
        <f t="shared" si="252"/>
        <v>0</v>
      </c>
      <c r="T505" s="653"/>
      <c r="U505" s="667">
        <f t="shared" si="253"/>
        <v>0</v>
      </c>
      <c r="W505" s="653"/>
      <c r="X505" s="667">
        <f t="shared" si="254"/>
        <v>0</v>
      </c>
      <c r="Y505" s="329"/>
      <c r="Z505" s="653"/>
      <c r="AA505" s="667">
        <f t="shared" si="255"/>
        <v>0</v>
      </c>
    </row>
    <row r="506" spans="2:27" ht="17.25" customHeight="1">
      <c r="B506" s="417">
        <v>9781917848688</v>
      </c>
      <c r="C506" s="552" t="s">
        <v>1488</v>
      </c>
      <c r="D506" s="44" t="s">
        <v>1770</v>
      </c>
      <c r="E506" s="555" t="s">
        <v>120</v>
      </c>
      <c r="F506" s="420" t="s">
        <v>727</v>
      </c>
      <c r="G506" s="558" t="s">
        <v>1136</v>
      </c>
      <c r="H506" s="464"/>
      <c r="I506" s="595">
        <v>5.5</v>
      </c>
      <c r="J506" s="216"/>
      <c r="K506" s="195">
        <f t="shared" si="249"/>
        <v>5.5</v>
      </c>
      <c r="L506" s="226">
        <f t="shared" si="250"/>
        <v>0</v>
      </c>
      <c r="M506" s="218">
        <v>0</v>
      </c>
      <c r="N506" s="251">
        <f t="shared" si="251"/>
        <v>0</v>
      </c>
      <c r="O506" s="295"/>
      <c r="Q506" s="653"/>
      <c r="R506" s="667">
        <f t="shared" si="252"/>
        <v>0</v>
      </c>
      <c r="T506" s="653"/>
      <c r="U506" s="667">
        <f t="shared" si="253"/>
        <v>0</v>
      </c>
      <c r="W506" s="653"/>
      <c r="X506" s="667">
        <f t="shared" si="254"/>
        <v>0</v>
      </c>
      <c r="Y506" s="329"/>
      <c r="Z506" s="653"/>
      <c r="AA506" s="667">
        <f t="shared" si="255"/>
        <v>0</v>
      </c>
    </row>
    <row r="507" spans="2:27" ht="17.25" customHeight="1">
      <c r="B507" s="117">
        <v>9781780906348</v>
      </c>
      <c r="C507" s="65" t="s">
        <v>2469</v>
      </c>
      <c r="D507" s="44" t="s">
        <v>1770</v>
      </c>
      <c r="E507" s="84" t="s">
        <v>616</v>
      </c>
      <c r="F507" s="85" t="s">
        <v>29</v>
      </c>
      <c r="G507" s="62" t="s">
        <v>1178</v>
      </c>
      <c r="H507" s="464"/>
      <c r="I507" s="229">
        <v>47.5</v>
      </c>
      <c r="J507" s="216"/>
      <c r="K507" s="195">
        <f t="shared" ref="K507:K526" si="265">I507-(I507*J507)</f>
        <v>47.5</v>
      </c>
      <c r="L507" s="226">
        <f t="shared" ref="L507:L526" si="266">K507*H507</f>
        <v>0</v>
      </c>
      <c r="M507" s="218">
        <v>0</v>
      </c>
      <c r="N507" s="251">
        <f t="shared" ref="N507:N526" si="267">L507+(L507*M507)</f>
        <v>0</v>
      </c>
      <c r="O507" s="295"/>
      <c r="Q507" s="653"/>
      <c r="R507" s="667">
        <f t="shared" si="252"/>
        <v>0</v>
      </c>
      <c r="T507" s="653"/>
      <c r="U507" s="667">
        <f t="shared" si="253"/>
        <v>0</v>
      </c>
      <c r="W507" s="653"/>
      <c r="X507" s="667">
        <f t="shared" si="254"/>
        <v>0</v>
      </c>
      <c r="Y507" s="329"/>
      <c r="Z507" s="653"/>
      <c r="AA507" s="667">
        <f t="shared" si="255"/>
        <v>0</v>
      </c>
    </row>
    <row r="508" spans="2:27" ht="17.25" customHeight="1">
      <c r="B508" s="117">
        <v>9781780906447</v>
      </c>
      <c r="C508" s="65" t="s">
        <v>2470</v>
      </c>
      <c r="D508" s="44" t="s">
        <v>1770</v>
      </c>
      <c r="E508" s="84" t="s">
        <v>616</v>
      </c>
      <c r="F508" s="85" t="s">
        <v>29</v>
      </c>
      <c r="G508" s="62" t="s">
        <v>1179</v>
      </c>
      <c r="H508" s="464"/>
      <c r="I508" s="229">
        <v>32</v>
      </c>
      <c r="J508" s="216"/>
      <c r="K508" s="195">
        <f t="shared" si="265"/>
        <v>32</v>
      </c>
      <c r="L508" s="226">
        <f t="shared" si="266"/>
        <v>0</v>
      </c>
      <c r="M508" s="218">
        <v>0</v>
      </c>
      <c r="N508" s="251">
        <f t="shared" si="267"/>
        <v>0</v>
      </c>
      <c r="O508" s="295"/>
      <c r="Q508" s="653"/>
      <c r="R508" s="667">
        <f t="shared" si="252"/>
        <v>0</v>
      </c>
      <c r="T508" s="653"/>
      <c r="U508" s="667">
        <f t="shared" si="253"/>
        <v>0</v>
      </c>
      <c r="W508" s="653"/>
      <c r="X508" s="667">
        <f t="shared" si="254"/>
        <v>0</v>
      </c>
      <c r="Y508" s="329"/>
      <c r="Z508" s="653"/>
      <c r="AA508" s="667">
        <f t="shared" si="255"/>
        <v>0</v>
      </c>
    </row>
    <row r="509" spans="2:27" ht="17.25" customHeight="1">
      <c r="B509" s="117">
        <v>9781780906454</v>
      </c>
      <c r="C509" s="65" t="s">
        <v>2471</v>
      </c>
      <c r="D509" s="44" t="s">
        <v>1770</v>
      </c>
      <c r="E509" s="84" t="s">
        <v>616</v>
      </c>
      <c r="F509" s="85" t="s">
        <v>29</v>
      </c>
      <c r="G509" s="62" t="s">
        <v>1180</v>
      </c>
      <c r="H509" s="464"/>
      <c r="I509" s="229">
        <v>32</v>
      </c>
      <c r="J509" s="216"/>
      <c r="K509" s="195">
        <f t="shared" si="265"/>
        <v>32</v>
      </c>
      <c r="L509" s="226">
        <f t="shared" si="266"/>
        <v>0</v>
      </c>
      <c r="M509" s="218">
        <v>0</v>
      </c>
      <c r="N509" s="251">
        <f t="shared" si="267"/>
        <v>0</v>
      </c>
      <c r="O509" s="295"/>
      <c r="Q509" s="653"/>
      <c r="R509" s="667">
        <f t="shared" si="252"/>
        <v>0</v>
      </c>
      <c r="T509" s="653"/>
      <c r="U509" s="667">
        <f t="shared" si="253"/>
        <v>0</v>
      </c>
      <c r="W509" s="653"/>
      <c r="X509" s="667">
        <f t="shared" si="254"/>
        <v>0</v>
      </c>
      <c r="Y509" s="329"/>
      <c r="Z509" s="653"/>
      <c r="AA509" s="667">
        <f t="shared" si="255"/>
        <v>0</v>
      </c>
    </row>
    <row r="510" spans="2:27" ht="17.25" customHeight="1">
      <c r="B510" s="117">
        <v>9781847418197</v>
      </c>
      <c r="C510" s="65" t="s">
        <v>2472</v>
      </c>
      <c r="D510" s="44" t="s">
        <v>1770</v>
      </c>
      <c r="E510" s="84" t="s">
        <v>120</v>
      </c>
      <c r="F510" s="85" t="s">
        <v>29</v>
      </c>
      <c r="G510" s="62" t="s">
        <v>2473</v>
      </c>
      <c r="H510" s="464"/>
      <c r="I510" s="229">
        <v>41</v>
      </c>
      <c r="J510" s="216"/>
      <c r="K510" s="195">
        <f t="shared" ref="K510:K512" si="268">I510-(I510*J510)</f>
        <v>41</v>
      </c>
      <c r="L510" s="226">
        <f t="shared" ref="L510:L512" si="269">K510*H510</f>
        <v>0</v>
      </c>
      <c r="M510" s="218">
        <v>0</v>
      </c>
      <c r="N510" s="251">
        <f t="shared" ref="N510:N512" si="270">L510+(L510*M510)</f>
        <v>0</v>
      </c>
      <c r="O510" s="295"/>
      <c r="Q510" s="653"/>
      <c r="R510" s="667">
        <f t="shared" si="252"/>
        <v>0</v>
      </c>
      <c r="T510" s="653"/>
      <c r="U510" s="667">
        <f t="shared" si="253"/>
        <v>0</v>
      </c>
      <c r="W510" s="653"/>
      <c r="X510" s="667">
        <f t="shared" si="254"/>
        <v>0</v>
      </c>
      <c r="Y510" s="329"/>
      <c r="Z510" s="653"/>
      <c r="AA510" s="667">
        <f t="shared" si="255"/>
        <v>0</v>
      </c>
    </row>
    <row r="511" spans="2:27" ht="17.25" customHeight="1">
      <c r="B511" s="117">
        <v>9781780906942</v>
      </c>
      <c r="C511" s="65" t="s">
        <v>2474</v>
      </c>
      <c r="D511" s="44" t="s">
        <v>1770</v>
      </c>
      <c r="E511" s="84" t="s">
        <v>120</v>
      </c>
      <c r="F511" s="85" t="s">
        <v>29</v>
      </c>
      <c r="G511" s="62" t="s">
        <v>410</v>
      </c>
      <c r="H511" s="464"/>
      <c r="I511" s="229">
        <v>20.5</v>
      </c>
      <c r="J511" s="216"/>
      <c r="K511" s="195">
        <f t="shared" si="268"/>
        <v>20.5</v>
      </c>
      <c r="L511" s="226">
        <f t="shared" si="269"/>
        <v>0</v>
      </c>
      <c r="M511" s="218">
        <v>0</v>
      </c>
      <c r="N511" s="251">
        <f t="shared" si="270"/>
        <v>0</v>
      </c>
      <c r="O511" s="295"/>
      <c r="Q511" s="653"/>
      <c r="R511" s="667">
        <f t="shared" si="252"/>
        <v>0</v>
      </c>
      <c r="T511" s="653"/>
      <c r="U511" s="667">
        <f t="shared" si="253"/>
        <v>0</v>
      </c>
      <c r="W511" s="653"/>
      <c r="X511" s="667">
        <f t="shared" si="254"/>
        <v>0</v>
      </c>
      <c r="Y511" s="329"/>
      <c r="Z511" s="653"/>
      <c r="AA511" s="667">
        <f t="shared" si="255"/>
        <v>0</v>
      </c>
    </row>
    <row r="512" spans="2:27" ht="17.25" customHeight="1">
      <c r="B512" s="117">
        <v>9781841317076</v>
      </c>
      <c r="C512" s="65" t="s">
        <v>2475</v>
      </c>
      <c r="D512" s="44" t="s">
        <v>1770</v>
      </c>
      <c r="E512" s="84" t="s">
        <v>120</v>
      </c>
      <c r="F512" s="85" t="s">
        <v>29</v>
      </c>
      <c r="G512" s="62" t="s">
        <v>2476</v>
      </c>
      <c r="H512" s="464"/>
      <c r="I512" s="229">
        <v>10.5</v>
      </c>
      <c r="J512" s="216"/>
      <c r="K512" s="195">
        <f t="shared" si="268"/>
        <v>10.5</v>
      </c>
      <c r="L512" s="226">
        <f t="shared" si="269"/>
        <v>0</v>
      </c>
      <c r="M512" s="218">
        <v>0</v>
      </c>
      <c r="N512" s="251">
        <f t="shared" si="270"/>
        <v>0</v>
      </c>
      <c r="O512" s="295"/>
      <c r="Q512" s="653"/>
      <c r="R512" s="667">
        <f t="shared" si="252"/>
        <v>0</v>
      </c>
      <c r="T512" s="653"/>
      <c r="U512" s="667">
        <f t="shared" si="253"/>
        <v>0</v>
      </c>
      <c r="W512" s="653"/>
      <c r="X512" s="667">
        <f t="shared" si="254"/>
        <v>0</v>
      </c>
      <c r="Y512" s="329"/>
      <c r="Z512" s="653"/>
      <c r="AA512" s="667">
        <f t="shared" si="255"/>
        <v>0</v>
      </c>
    </row>
    <row r="513" spans="2:27" ht="17.25" customHeight="1">
      <c r="B513" s="86">
        <v>9781804584835</v>
      </c>
      <c r="C513" s="87" t="s">
        <v>2132</v>
      </c>
      <c r="D513" s="44" t="s">
        <v>1770</v>
      </c>
      <c r="E513" s="84" t="s">
        <v>616</v>
      </c>
      <c r="F513" s="85" t="s">
        <v>37</v>
      </c>
      <c r="G513" s="447"/>
      <c r="H513" s="464"/>
      <c r="I513" s="229">
        <v>38.950000000000003</v>
      </c>
      <c r="J513" s="216"/>
      <c r="K513" s="195">
        <f t="shared" si="265"/>
        <v>38.950000000000003</v>
      </c>
      <c r="L513" s="226">
        <f t="shared" si="266"/>
        <v>0</v>
      </c>
      <c r="M513" s="218">
        <v>0</v>
      </c>
      <c r="N513" s="251">
        <f t="shared" si="267"/>
        <v>0</v>
      </c>
      <c r="O513" s="295"/>
      <c r="Q513" s="653"/>
      <c r="R513" s="667">
        <f t="shared" si="252"/>
        <v>0</v>
      </c>
      <c r="T513" s="653"/>
      <c r="U513" s="667">
        <f t="shared" si="253"/>
        <v>0</v>
      </c>
      <c r="W513" s="653"/>
      <c r="X513" s="667">
        <f t="shared" si="254"/>
        <v>0</v>
      </c>
      <c r="Y513" s="329"/>
      <c r="Z513" s="653"/>
      <c r="AA513" s="667">
        <f t="shared" si="255"/>
        <v>0</v>
      </c>
    </row>
    <row r="514" spans="2:27" ht="17.25" customHeight="1">
      <c r="B514" s="86">
        <v>9780717171187</v>
      </c>
      <c r="C514" s="65" t="s">
        <v>1139</v>
      </c>
      <c r="D514" s="44" t="s">
        <v>1770</v>
      </c>
      <c r="E514" s="84" t="s">
        <v>616</v>
      </c>
      <c r="F514" s="85" t="s">
        <v>37</v>
      </c>
      <c r="G514" s="447"/>
      <c r="H514" s="464"/>
      <c r="I514" s="229">
        <v>37.450000000000003</v>
      </c>
      <c r="J514" s="216"/>
      <c r="K514" s="195">
        <f t="shared" si="265"/>
        <v>37.450000000000003</v>
      </c>
      <c r="L514" s="226">
        <f t="shared" si="266"/>
        <v>0</v>
      </c>
      <c r="M514" s="218">
        <v>0</v>
      </c>
      <c r="N514" s="251">
        <f t="shared" si="267"/>
        <v>0</v>
      </c>
      <c r="O514" s="295"/>
      <c r="Q514" s="653"/>
      <c r="R514" s="667">
        <f t="shared" si="252"/>
        <v>0</v>
      </c>
      <c r="T514" s="653"/>
      <c r="U514" s="667">
        <f t="shared" si="253"/>
        <v>0</v>
      </c>
      <c r="W514" s="653"/>
      <c r="X514" s="667">
        <f t="shared" si="254"/>
        <v>0</v>
      </c>
      <c r="Y514" s="329"/>
      <c r="Z514" s="653"/>
      <c r="AA514" s="667">
        <f t="shared" si="255"/>
        <v>0</v>
      </c>
    </row>
    <row r="515" spans="2:27" ht="17.25" customHeight="1">
      <c r="B515" s="86">
        <v>9780717171194</v>
      </c>
      <c r="C515" s="65" t="s">
        <v>1140</v>
      </c>
      <c r="D515" s="44" t="s">
        <v>1770</v>
      </c>
      <c r="E515" s="84" t="s">
        <v>616</v>
      </c>
      <c r="F515" s="85" t="s">
        <v>37</v>
      </c>
      <c r="G515" s="447"/>
      <c r="H515" s="464"/>
      <c r="I515" s="229">
        <v>37.450000000000003</v>
      </c>
      <c r="J515" s="216"/>
      <c r="K515" s="195">
        <f t="shared" si="265"/>
        <v>37.450000000000003</v>
      </c>
      <c r="L515" s="226">
        <f t="shared" si="266"/>
        <v>0</v>
      </c>
      <c r="M515" s="218">
        <v>0</v>
      </c>
      <c r="N515" s="251">
        <f t="shared" si="267"/>
        <v>0</v>
      </c>
      <c r="O515" s="295"/>
      <c r="Q515" s="653"/>
      <c r="R515" s="667">
        <f t="shared" si="252"/>
        <v>0</v>
      </c>
      <c r="T515" s="653"/>
      <c r="U515" s="667">
        <f t="shared" si="253"/>
        <v>0</v>
      </c>
      <c r="W515" s="653"/>
      <c r="X515" s="667">
        <f t="shared" si="254"/>
        <v>0</v>
      </c>
      <c r="Y515" s="329"/>
      <c r="Z515" s="653"/>
      <c r="AA515" s="667">
        <f t="shared" si="255"/>
        <v>0</v>
      </c>
    </row>
    <row r="516" spans="2:27" ht="17.25" customHeight="1">
      <c r="B516" s="86">
        <v>9780717171163</v>
      </c>
      <c r="C516" s="65" t="s">
        <v>1141</v>
      </c>
      <c r="D516" s="44" t="s">
        <v>1770</v>
      </c>
      <c r="E516" s="84" t="s">
        <v>616</v>
      </c>
      <c r="F516" s="85" t="s">
        <v>37</v>
      </c>
      <c r="G516" s="447"/>
      <c r="H516" s="464"/>
      <c r="I516" s="229">
        <v>13.95</v>
      </c>
      <c r="J516" s="216"/>
      <c r="K516" s="195">
        <f t="shared" si="265"/>
        <v>13.95</v>
      </c>
      <c r="L516" s="226">
        <f t="shared" si="266"/>
        <v>0</v>
      </c>
      <c r="M516" s="218">
        <v>0</v>
      </c>
      <c r="N516" s="251">
        <f t="shared" si="267"/>
        <v>0</v>
      </c>
      <c r="O516" s="295"/>
      <c r="Q516" s="653"/>
      <c r="R516" s="667">
        <f t="shared" si="252"/>
        <v>0</v>
      </c>
      <c r="T516" s="653"/>
      <c r="U516" s="667">
        <f t="shared" si="253"/>
        <v>0</v>
      </c>
      <c r="W516" s="653"/>
      <c r="X516" s="667">
        <f t="shared" si="254"/>
        <v>0</v>
      </c>
      <c r="Y516" s="329"/>
      <c r="Z516" s="653"/>
      <c r="AA516" s="667">
        <f t="shared" si="255"/>
        <v>0</v>
      </c>
    </row>
    <row r="517" spans="2:27" ht="17.25" customHeight="1">
      <c r="B517" s="86">
        <v>9780717171200</v>
      </c>
      <c r="C517" s="65" t="s">
        <v>1142</v>
      </c>
      <c r="D517" s="44" t="s">
        <v>1770</v>
      </c>
      <c r="E517" s="84" t="s">
        <v>616</v>
      </c>
      <c r="F517" s="85" t="s">
        <v>37</v>
      </c>
      <c r="G517" s="447"/>
      <c r="H517" s="464"/>
      <c r="I517" s="229">
        <v>13.95</v>
      </c>
      <c r="J517" s="216"/>
      <c r="K517" s="195">
        <f t="shared" si="265"/>
        <v>13.95</v>
      </c>
      <c r="L517" s="226">
        <f t="shared" si="266"/>
        <v>0</v>
      </c>
      <c r="M517" s="218">
        <v>0</v>
      </c>
      <c r="N517" s="251">
        <f t="shared" si="267"/>
        <v>0</v>
      </c>
      <c r="O517" s="295"/>
      <c r="Q517" s="653"/>
      <c r="R517" s="667">
        <f t="shared" si="252"/>
        <v>0</v>
      </c>
      <c r="T517" s="653"/>
      <c r="U517" s="667">
        <f t="shared" si="253"/>
        <v>0</v>
      </c>
      <c r="W517" s="653"/>
      <c r="X517" s="667">
        <f t="shared" si="254"/>
        <v>0</v>
      </c>
      <c r="Y517" s="329"/>
      <c r="Z517" s="653"/>
      <c r="AA517" s="667">
        <f t="shared" si="255"/>
        <v>0</v>
      </c>
    </row>
    <row r="518" spans="2:27" ht="17.25" customHeight="1">
      <c r="B518" s="86">
        <v>9780717149926</v>
      </c>
      <c r="C518" s="65" t="s">
        <v>1799</v>
      </c>
      <c r="D518" s="44" t="s">
        <v>1770</v>
      </c>
      <c r="E518" s="84" t="s">
        <v>616</v>
      </c>
      <c r="F518" s="85" t="s">
        <v>37</v>
      </c>
      <c r="G518" s="447"/>
      <c r="H518" s="464"/>
      <c r="I518" s="229">
        <v>25.95</v>
      </c>
      <c r="J518" s="216"/>
      <c r="K518" s="195">
        <f t="shared" si="265"/>
        <v>25.95</v>
      </c>
      <c r="L518" s="226">
        <f t="shared" si="266"/>
        <v>0</v>
      </c>
      <c r="M518" s="218">
        <v>0</v>
      </c>
      <c r="N518" s="251">
        <f t="shared" si="267"/>
        <v>0</v>
      </c>
      <c r="O518" s="295"/>
      <c r="Q518" s="653"/>
      <c r="R518" s="667">
        <f t="shared" si="252"/>
        <v>0</v>
      </c>
      <c r="T518" s="653"/>
      <c r="U518" s="667">
        <f t="shared" si="253"/>
        <v>0</v>
      </c>
      <c r="W518" s="653"/>
      <c r="X518" s="667">
        <f t="shared" si="254"/>
        <v>0</v>
      </c>
      <c r="Y518" s="329"/>
      <c r="Z518" s="653"/>
      <c r="AA518" s="667">
        <f t="shared" si="255"/>
        <v>0</v>
      </c>
    </row>
    <row r="519" spans="2:27" ht="17.25" customHeight="1">
      <c r="B519" s="88">
        <v>9780717153237</v>
      </c>
      <c r="C519" s="65" t="s">
        <v>1800</v>
      </c>
      <c r="D519" s="44" t="s">
        <v>1770</v>
      </c>
      <c r="E519" s="30" t="s">
        <v>616</v>
      </c>
      <c r="F519" s="85" t="s">
        <v>37</v>
      </c>
      <c r="G519" s="447"/>
      <c r="H519" s="464"/>
      <c r="I519" s="229">
        <v>12.95</v>
      </c>
      <c r="J519" s="216"/>
      <c r="K519" s="195">
        <f t="shared" si="265"/>
        <v>12.95</v>
      </c>
      <c r="L519" s="226">
        <f t="shared" si="266"/>
        <v>0</v>
      </c>
      <c r="M519" s="218">
        <v>0</v>
      </c>
      <c r="N519" s="251">
        <f t="shared" si="267"/>
        <v>0</v>
      </c>
      <c r="O519" s="295"/>
      <c r="Q519" s="653"/>
      <c r="R519" s="667">
        <f t="shared" si="252"/>
        <v>0</v>
      </c>
      <c r="T519" s="653"/>
      <c r="U519" s="667">
        <f t="shared" si="253"/>
        <v>0</v>
      </c>
      <c r="W519" s="653"/>
      <c r="X519" s="667">
        <f t="shared" si="254"/>
        <v>0</v>
      </c>
      <c r="Y519" s="329"/>
      <c r="Z519" s="653"/>
      <c r="AA519" s="667">
        <f t="shared" si="255"/>
        <v>0</v>
      </c>
    </row>
    <row r="520" spans="2:27" ht="17.25" customHeight="1">
      <c r="B520" s="88">
        <v>9780717175697</v>
      </c>
      <c r="C520" s="65" t="s">
        <v>1143</v>
      </c>
      <c r="D520" s="44" t="s">
        <v>1770</v>
      </c>
      <c r="E520" s="30" t="s">
        <v>616</v>
      </c>
      <c r="F520" s="85" t="s">
        <v>37</v>
      </c>
      <c r="G520" s="447"/>
      <c r="H520" s="464"/>
      <c r="I520" s="229">
        <v>10.95</v>
      </c>
      <c r="J520" s="216"/>
      <c r="K520" s="195">
        <f t="shared" ref="K520" si="271">I520-(I520*J520)</f>
        <v>10.95</v>
      </c>
      <c r="L520" s="226">
        <f t="shared" ref="L520" si="272">K520*H520</f>
        <v>0</v>
      </c>
      <c r="M520" s="218">
        <v>0</v>
      </c>
      <c r="N520" s="251">
        <f t="shared" ref="N520" si="273">L520+(L520*M520)</f>
        <v>0</v>
      </c>
      <c r="O520" s="295"/>
      <c r="Q520" s="653"/>
      <c r="R520" s="667">
        <f t="shared" si="252"/>
        <v>0</v>
      </c>
      <c r="T520" s="653"/>
      <c r="U520" s="667">
        <f t="shared" si="253"/>
        <v>0</v>
      </c>
      <c r="W520" s="653"/>
      <c r="X520" s="667">
        <f t="shared" si="254"/>
        <v>0</v>
      </c>
      <c r="Y520" s="329"/>
      <c r="Z520" s="653"/>
      <c r="AA520" s="667">
        <f t="shared" si="255"/>
        <v>0</v>
      </c>
    </row>
    <row r="521" spans="2:27" ht="17.25" customHeight="1">
      <c r="B521" s="89">
        <v>9781915486387</v>
      </c>
      <c r="C521" s="68" t="s">
        <v>1916</v>
      </c>
      <c r="D521" s="44" t="s">
        <v>1917</v>
      </c>
      <c r="E521" s="62" t="s">
        <v>616</v>
      </c>
      <c r="F521" s="62" t="s">
        <v>743</v>
      </c>
      <c r="G521" s="62" t="s">
        <v>1918</v>
      </c>
      <c r="H521" s="464"/>
      <c r="I521" s="271">
        <v>37.99</v>
      </c>
      <c r="J521" s="216"/>
      <c r="K521" s="195">
        <f t="shared" si="265"/>
        <v>37.99</v>
      </c>
      <c r="L521" s="226">
        <f t="shared" si="266"/>
        <v>0</v>
      </c>
      <c r="M521" s="218">
        <v>0</v>
      </c>
      <c r="N521" s="251">
        <f t="shared" si="267"/>
        <v>0</v>
      </c>
      <c r="O521" s="295"/>
      <c r="Q521" s="653"/>
      <c r="R521" s="667">
        <f t="shared" si="252"/>
        <v>0</v>
      </c>
      <c r="T521" s="653"/>
      <c r="U521" s="667">
        <f t="shared" si="253"/>
        <v>0</v>
      </c>
      <c r="W521" s="653"/>
      <c r="X521" s="667">
        <f t="shared" si="254"/>
        <v>0</v>
      </c>
      <c r="Y521" s="329"/>
      <c r="Z521" s="653"/>
      <c r="AA521" s="667">
        <f t="shared" si="255"/>
        <v>0</v>
      </c>
    </row>
    <row r="522" spans="2:27" ht="17.25" customHeight="1">
      <c r="B522" s="89">
        <v>9781915486363</v>
      </c>
      <c r="C522" s="68" t="s">
        <v>1919</v>
      </c>
      <c r="D522" s="44" t="s">
        <v>1770</v>
      </c>
      <c r="E522" s="62" t="s">
        <v>616</v>
      </c>
      <c r="F522" s="62" t="s">
        <v>743</v>
      </c>
      <c r="G522" s="62" t="s">
        <v>1920</v>
      </c>
      <c r="H522" s="464"/>
      <c r="I522" s="271">
        <v>37.99</v>
      </c>
      <c r="J522" s="216"/>
      <c r="K522" s="195">
        <f t="shared" si="265"/>
        <v>37.99</v>
      </c>
      <c r="L522" s="226">
        <f t="shared" si="266"/>
        <v>0</v>
      </c>
      <c r="M522" s="218">
        <v>0</v>
      </c>
      <c r="N522" s="251">
        <f t="shared" si="267"/>
        <v>0</v>
      </c>
      <c r="O522" s="295"/>
      <c r="Q522" s="653"/>
      <c r="R522" s="667">
        <f t="shared" si="252"/>
        <v>0</v>
      </c>
      <c r="T522" s="653"/>
      <c r="U522" s="667">
        <f t="shared" si="253"/>
        <v>0</v>
      </c>
      <c r="W522" s="653"/>
      <c r="X522" s="667">
        <f t="shared" si="254"/>
        <v>0</v>
      </c>
      <c r="Y522" s="329"/>
      <c r="Z522" s="653"/>
      <c r="AA522" s="667">
        <f t="shared" si="255"/>
        <v>0</v>
      </c>
    </row>
    <row r="523" spans="2:27" ht="17.25" customHeight="1">
      <c r="B523" s="89">
        <v>9781915486370</v>
      </c>
      <c r="C523" s="68" t="s">
        <v>1921</v>
      </c>
      <c r="D523" s="44" t="s">
        <v>1770</v>
      </c>
      <c r="E523" s="62" t="s">
        <v>120</v>
      </c>
      <c r="F523" s="62" t="s">
        <v>743</v>
      </c>
      <c r="G523" s="62" t="s">
        <v>1922</v>
      </c>
      <c r="H523" s="464"/>
      <c r="I523" s="271">
        <v>11.99</v>
      </c>
      <c r="J523" s="216"/>
      <c r="K523" s="195">
        <f t="shared" si="265"/>
        <v>11.99</v>
      </c>
      <c r="L523" s="226">
        <f t="shared" si="266"/>
        <v>0</v>
      </c>
      <c r="M523" s="218">
        <v>0</v>
      </c>
      <c r="N523" s="251">
        <f t="shared" si="267"/>
        <v>0</v>
      </c>
      <c r="O523" s="295"/>
      <c r="Q523" s="653"/>
      <c r="R523" s="667">
        <f t="shared" si="252"/>
        <v>0</v>
      </c>
      <c r="T523" s="653"/>
      <c r="U523" s="667">
        <f t="shared" si="253"/>
        <v>0</v>
      </c>
      <c r="W523" s="653"/>
      <c r="X523" s="667">
        <f t="shared" si="254"/>
        <v>0</v>
      </c>
      <c r="Y523" s="329"/>
      <c r="Z523" s="653"/>
      <c r="AA523" s="667">
        <f t="shared" si="255"/>
        <v>0</v>
      </c>
    </row>
    <row r="524" spans="2:27" ht="17.25" customHeight="1">
      <c r="B524" s="89">
        <v>9781909417823</v>
      </c>
      <c r="C524" s="68" t="s">
        <v>1137</v>
      </c>
      <c r="D524" s="44" t="s">
        <v>1770</v>
      </c>
      <c r="E524" s="62" t="s">
        <v>616</v>
      </c>
      <c r="F524" s="62" t="s">
        <v>741</v>
      </c>
      <c r="G524" s="62" t="s">
        <v>1138</v>
      </c>
      <c r="H524" s="464"/>
      <c r="I524" s="271">
        <v>16.989999999999998</v>
      </c>
      <c r="J524" s="216"/>
      <c r="K524" s="195">
        <f t="shared" si="265"/>
        <v>16.989999999999998</v>
      </c>
      <c r="L524" s="226">
        <f t="shared" si="266"/>
        <v>0</v>
      </c>
      <c r="M524" s="218">
        <v>0</v>
      </c>
      <c r="N524" s="251">
        <f t="shared" si="267"/>
        <v>0</v>
      </c>
      <c r="O524" s="295"/>
      <c r="Q524" s="653"/>
      <c r="R524" s="667">
        <f t="shared" si="252"/>
        <v>0</v>
      </c>
      <c r="T524" s="653"/>
      <c r="U524" s="667">
        <f t="shared" si="253"/>
        <v>0</v>
      </c>
      <c r="W524" s="653"/>
      <c r="X524" s="667">
        <f t="shared" si="254"/>
        <v>0</v>
      </c>
      <c r="Y524" s="329"/>
      <c r="Z524" s="653"/>
      <c r="AA524" s="667">
        <f t="shared" si="255"/>
        <v>0</v>
      </c>
    </row>
    <row r="525" spans="2:27" ht="17.25" customHeight="1">
      <c r="B525" s="89">
        <v>9781915486363</v>
      </c>
      <c r="C525" s="68" t="s">
        <v>1919</v>
      </c>
      <c r="D525" s="44" t="s">
        <v>1770</v>
      </c>
      <c r="E525" s="62" t="s">
        <v>616</v>
      </c>
      <c r="F525" s="62" t="s">
        <v>743</v>
      </c>
      <c r="G525" s="62" t="s">
        <v>1920</v>
      </c>
      <c r="H525" s="464"/>
      <c r="I525" s="271">
        <v>32.99</v>
      </c>
      <c r="J525" s="216"/>
      <c r="K525" s="195">
        <f t="shared" ref="K525" si="274">I525-(I525*J525)</f>
        <v>32.99</v>
      </c>
      <c r="L525" s="226">
        <f t="shared" ref="L525" si="275">K525*H525</f>
        <v>0</v>
      </c>
      <c r="M525" s="218">
        <v>0</v>
      </c>
      <c r="N525" s="251">
        <f t="shared" ref="N525" si="276">L525+(L525*M525)</f>
        <v>0</v>
      </c>
      <c r="O525" s="295"/>
      <c r="Q525" s="653"/>
      <c r="R525" s="667">
        <f t="shared" si="252"/>
        <v>0</v>
      </c>
      <c r="T525" s="653"/>
      <c r="U525" s="667">
        <f t="shared" si="253"/>
        <v>0</v>
      </c>
      <c r="W525" s="653"/>
      <c r="X525" s="667">
        <f t="shared" si="254"/>
        <v>0</v>
      </c>
      <c r="Y525" s="329"/>
      <c r="Z525" s="653"/>
      <c r="AA525" s="667">
        <f t="shared" si="255"/>
        <v>0</v>
      </c>
    </row>
    <row r="526" spans="2:27" s="329" customFormat="1" ht="17.25" customHeight="1">
      <c r="B526" s="86"/>
      <c r="C526" s="131" t="s">
        <v>189</v>
      </c>
      <c r="D526" s="131"/>
      <c r="E526" s="129"/>
      <c r="F526" s="85"/>
      <c r="G526" s="85"/>
      <c r="H526" s="463"/>
      <c r="I526" s="222"/>
      <c r="J526" s="216"/>
      <c r="K526" s="302">
        <f t="shared" si="265"/>
        <v>0</v>
      </c>
      <c r="L526" s="303">
        <f t="shared" si="266"/>
        <v>0</v>
      </c>
      <c r="M526" s="218">
        <v>0</v>
      </c>
      <c r="N526" s="304">
        <f t="shared" si="267"/>
        <v>0</v>
      </c>
      <c r="O526" s="295"/>
      <c r="Q526" s="653"/>
      <c r="R526" s="667">
        <f t="shared" si="252"/>
        <v>0</v>
      </c>
      <c r="S526" s="12"/>
      <c r="T526" s="653"/>
      <c r="U526" s="667">
        <f t="shared" si="253"/>
        <v>0</v>
      </c>
      <c r="V526" s="12"/>
      <c r="W526" s="653"/>
      <c r="X526" s="667">
        <f t="shared" si="254"/>
        <v>0</v>
      </c>
      <c r="Z526" s="653"/>
      <c r="AA526" s="667">
        <f t="shared" si="255"/>
        <v>0</v>
      </c>
    </row>
    <row r="527" spans="2:27" s="329" customFormat="1" ht="17.25" customHeight="1">
      <c r="B527" s="117"/>
      <c r="C527" s="308"/>
      <c r="D527" s="131"/>
      <c r="E527" s="150"/>
      <c r="F527" s="84"/>
      <c r="G527" s="79"/>
      <c r="H527" s="464"/>
      <c r="I527" s="299"/>
      <c r="J527" s="216"/>
      <c r="K527" s="302">
        <f t="shared" ref="K527:K528" si="277">I527-(I527*J527)</f>
        <v>0</v>
      </c>
      <c r="L527" s="303">
        <f t="shared" ref="L527:L528" si="278">K527*H527</f>
        <v>0</v>
      </c>
      <c r="M527" s="218">
        <v>0</v>
      </c>
      <c r="N527" s="304">
        <f t="shared" ref="N527:N528" si="279">L527+(L527*M527)</f>
        <v>0</v>
      </c>
      <c r="O527" s="295"/>
      <c r="Q527" s="653"/>
      <c r="R527" s="667">
        <f t="shared" si="252"/>
        <v>0</v>
      </c>
      <c r="S527" s="12"/>
      <c r="T527" s="653"/>
      <c r="U527" s="667">
        <f t="shared" si="253"/>
        <v>0</v>
      </c>
      <c r="V527" s="12"/>
      <c r="W527" s="653"/>
      <c r="X527" s="667">
        <f t="shared" si="254"/>
        <v>0</v>
      </c>
      <c r="Z527" s="653"/>
      <c r="AA527" s="667">
        <f t="shared" si="255"/>
        <v>0</v>
      </c>
    </row>
    <row r="528" spans="2:27" s="329" customFormat="1" ht="17.25" customHeight="1">
      <c r="B528" s="117"/>
      <c r="C528" s="312"/>
      <c r="D528" s="131"/>
      <c r="E528" s="150"/>
      <c r="F528" s="84"/>
      <c r="G528" s="79"/>
      <c r="H528" s="464"/>
      <c r="I528" s="299"/>
      <c r="J528" s="216"/>
      <c r="K528" s="302">
        <f t="shared" si="277"/>
        <v>0</v>
      </c>
      <c r="L528" s="303">
        <f t="shared" si="278"/>
        <v>0</v>
      </c>
      <c r="M528" s="219">
        <v>0</v>
      </c>
      <c r="N528" s="304">
        <f t="shared" si="279"/>
        <v>0</v>
      </c>
      <c r="O528" s="295"/>
      <c r="Q528" s="653"/>
      <c r="R528" s="667">
        <f t="shared" si="252"/>
        <v>0</v>
      </c>
      <c r="S528" s="12"/>
      <c r="T528" s="653"/>
      <c r="U528" s="667">
        <f t="shared" si="253"/>
        <v>0</v>
      </c>
      <c r="V528" s="12"/>
      <c r="W528" s="653"/>
      <c r="X528" s="667">
        <f t="shared" si="254"/>
        <v>0</v>
      </c>
      <c r="Z528" s="653"/>
      <c r="AA528" s="667">
        <f t="shared" si="255"/>
        <v>0</v>
      </c>
    </row>
    <row r="529" spans="2:27" s="329" customFormat="1" ht="17.25" customHeight="1">
      <c r="B529" s="117"/>
      <c r="C529" s="308"/>
      <c r="D529" s="131"/>
      <c r="E529" s="150"/>
      <c r="F529" s="84"/>
      <c r="G529" s="79"/>
      <c r="H529" s="464"/>
      <c r="I529" s="299"/>
      <c r="J529" s="216"/>
      <c r="K529" s="302">
        <f t="shared" ref="K529:K530" si="280">I529-(I529*J529)</f>
        <v>0</v>
      </c>
      <c r="L529" s="303">
        <f t="shared" ref="L529:L530" si="281">K529*H529</f>
        <v>0</v>
      </c>
      <c r="M529" s="219">
        <v>0</v>
      </c>
      <c r="N529" s="304">
        <f t="shared" ref="N529:N530" si="282">L529+(L529*M529)</f>
        <v>0</v>
      </c>
      <c r="O529" s="295"/>
      <c r="Q529" s="653"/>
      <c r="R529" s="667">
        <f t="shared" si="252"/>
        <v>0</v>
      </c>
      <c r="S529" s="12"/>
      <c r="T529" s="653"/>
      <c r="U529" s="667">
        <f t="shared" si="253"/>
        <v>0</v>
      </c>
      <c r="V529" s="12"/>
      <c r="W529" s="653"/>
      <c r="X529" s="667">
        <f t="shared" si="254"/>
        <v>0</v>
      </c>
      <c r="Z529" s="653"/>
      <c r="AA529" s="667">
        <f t="shared" si="255"/>
        <v>0</v>
      </c>
    </row>
    <row r="530" spans="2:27" s="329" customFormat="1" ht="17.25" customHeight="1">
      <c r="B530" s="117"/>
      <c r="C530" s="308"/>
      <c r="D530" s="131"/>
      <c r="E530" s="150"/>
      <c r="F530" s="84"/>
      <c r="G530" s="79"/>
      <c r="H530" s="464"/>
      <c r="I530" s="299"/>
      <c r="J530" s="216"/>
      <c r="K530" s="302">
        <f t="shared" si="280"/>
        <v>0</v>
      </c>
      <c r="L530" s="303">
        <f t="shared" si="281"/>
        <v>0</v>
      </c>
      <c r="M530" s="219">
        <v>0</v>
      </c>
      <c r="N530" s="304">
        <f t="shared" si="282"/>
        <v>0</v>
      </c>
      <c r="O530" s="295"/>
      <c r="Q530" s="653"/>
      <c r="R530" s="667">
        <f t="shared" si="252"/>
        <v>0</v>
      </c>
      <c r="S530" s="12"/>
      <c r="T530" s="653"/>
      <c r="U530" s="667">
        <f t="shared" si="253"/>
        <v>0</v>
      </c>
      <c r="V530" s="12"/>
      <c r="W530" s="653"/>
      <c r="X530" s="667">
        <f t="shared" si="254"/>
        <v>0</v>
      </c>
      <c r="Z530" s="653"/>
      <c r="AA530" s="667">
        <f t="shared" si="255"/>
        <v>0</v>
      </c>
    </row>
    <row r="531" spans="2:27" s="329" customFormat="1" ht="17.25" customHeight="1">
      <c r="B531" s="474"/>
      <c r="C531" s="481" t="s">
        <v>1477</v>
      </c>
      <c r="D531" s="634"/>
      <c r="E531" s="471"/>
      <c r="F531" s="472"/>
      <c r="G531" s="473"/>
      <c r="H531" s="506"/>
      <c r="I531" s="475"/>
      <c r="J531" s="476"/>
      <c r="K531" s="477"/>
      <c r="L531" s="478"/>
      <c r="M531" s="479"/>
      <c r="N531" s="479"/>
      <c r="O531" s="480"/>
      <c r="Q531" s="653"/>
      <c r="R531" s="667">
        <f t="shared" si="252"/>
        <v>0</v>
      </c>
      <c r="S531" s="12"/>
      <c r="T531" s="653"/>
      <c r="U531" s="667">
        <f t="shared" si="253"/>
        <v>0</v>
      </c>
      <c r="V531" s="12"/>
      <c r="W531" s="653"/>
      <c r="X531" s="667">
        <f t="shared" si="254"/>
        <v>0</v>
      </c>
      <c r="Z531" s="653"/>
      <c r="AA531" s="667">
        <f t="shared" si="255"/>
        <v>0</v>
      </c>
    </row>
    <row r="532" spans="2:27" ht="17.25" customHeight="1">
      <c r="B532" s="167" t="s">
        <v>1820</v>
      </c>
      <c r="C532" s="126"/>
      <c r="D532" s="169"/>
      <c r="E532" s="169"/>
      <c r="F532" s="126"/>
      <c r="G532" s="126"/>
      <c r="H532" s="261">
        <f>SUM(H476:H531)</f>
        <v>0</v>
      </c>
      <c r="I532" s="515"/>
      <c r="J532" s="192"/>
      <c r="K532" s="192"/>
      <c r="L532" s="227">
        <f>SUM(L476:L531)</f>
        <v>0</v>
      </c>
      <c r="M532" s="170"/>
      <c r="N532" s="239">
        <f>SUM(N476:N531)</f>
        <v>0</v>
      </c>
      <c r="O532" s="145"/>
      <c r="Q532" s="807"/>
      <c r="R532" s="808"/>
      <c r="S532"/>
      <c r="T532" s="809"/>
      <c r="U532" s="810"/>
      <c r="V532"/>
      <c r="W532" s="809"/>
      <c r="X532" s="810"/>
      <c r="Y532" s="809"/>
      <c r="Z532" s="809"/>
      <c r="AA532" s="810"/>
    </row>
    <row r="533" spans="2:27" ht="17.25" customHeight="1">
      <c r="B533" s="5"/>
      <c r="C533" s="6"/>
      <c r="D533" s="6"/>
      <c r="E533" s="2"/>
      <c r="F533" s="37"/>
      <c r="G533" s="37"/>
      <c r="H533" s="263"/>
      <c r="M533" s="162"/>
      <c r="N533" s="162"/>
      <c r="O533" s="37"/>
      <c r="Q533" s="807"/>
      <c r="R533" s="808"/>
      <c r="S533"/>
      <c r="T533" s="809"/>
      <c r="U533" s="810"/>
      <c r="V533"/>
      <c r="W533" s="809"/>
      <c r="X533" s="810"/>
      <c r="Y533" s="809"/>
      <c r="Z533" s="809"/>
      <c r="AA533" s="810"/>
    </row>
    <row r="534" spans="2:27" ht="30" customHeight="1">
      <c r="B534" s="754" t="s">
        <v>1821</v>
      </c>
      <c r="C534" s="754"/>
      <c r="D534" s="754"/>
      <c r="E534" s="754"/>
      <c r="F534" s="754"/>
      <c r="G534" s="754"/>
      <c r="H534" s="754"/>
      <c r="I534" s="754"/>
      <c r="J534" s="754"/>
      <c r="K534" s="754"/>
      <c r="L534" s="754"/>
      <c r="M534" s="754"/>
      <c r="N534" s="754"/>
      <c r="O534" s="754"/>
      <c r="Q534" s="807"/>
      <c r="R534" s="808"/>
      <c r="S534"/>
      <c r="T534" s="809"/>
      <c r="U534" s="810"/>
      <c r="V534"/>
      <c r="W534" s="809"/>
      <c r="X534" s="810"/>
      <c r="Y534" s="809"/>
      <c r="Z534" s="809"/>
      <c r="AA534" s="810"/>
    </row>
    <row r="535" spans="2:27" s="22" customFormat="1" ht="30" customHeight="1">
      <c r="B535" s="105" t="s">
        <v>10</v>
      </c>
      <c r="C535" s="165" t="s">
        <v>11</v>
      </c>
      <c r="D535" s="165" t="s">
        <v>1756</v>
      </c>
      <c r="E535" s="165" t="s">
        <v>12</v>
      </c>
      <c r="F535" s="166" t="s">
        <v>13</v>
      </c>
      <c r="G535" s="165" t="s">
        <v>14</v>
      </c>
      <c r="H535" s="260" t="s">
        <v>15</v>
      </c>
      <c r="I535" s="458" t="s">
        <v>1480</v>
      </c>
      <c r="J535" s="177" t="s">
        <v>1461</v>
      </c>
      <c r="K535" s="177" t="s">
        <v>1462</v>
      </c>
      <c r="L535" s="177" t="s">
        <v>1463</v>
      </c>
      <c r="M535" s="221" t="s">
        <v>1479</v>
      </c>
      <c r="N535" s="221" t="s">
        <v>1481</v>
      </c>
      <c r="O535" s="165" t="s">
        <v>1478</v>
      </c>
      <c r="Q535" s="757" t="s">
        <v>1753</v>
      </c>
      <c r="R535" s="758"/>
      <c r="T535" s="757" t="s">
        <v>1754</v>
      </c>
      <c r="U535" s="758"/>
      <c r="W535" s="757" t="s">
        <v>1755</v>
      </c>
      <c r="X535" s="758"/>
      <c r="Y535" s="344"/>
      <c r="Z535" s="759" t="s">
        <v>1500</v>
      </c>
      <c r="AA535" s="760"/>
    </row>
    <row r="536" spans="2:27" ht="17.25" customHeight="1">
      <c r="B536" s="711">
        <v>9780714427584</v>
      </c>
      <c r="C536" s="561" t="s">
        <v>1197</v>
      </c>
      <c r="D536" s="641" t="s">
        <v>1771</v>
      </c>
      <c r="E536" s="593" t="s">
        <v>120</v>
      </c>
      <c r="F536" s="596" t="s">
        <v>18</v>
      </c>
      <c r="G536" s="709">
        <v>27584</v>
      </c>
      <c r="H536" s="510"/>
      <c r="I536" s="594">
        <v>32.65</v>
      </c>
      <c r="J536" s="216"/>
      <c r="K536" s="195">
        <f t="shared" ref="K536:K554" si="283">I536-(I536*J536)</f>
        <v>32.65</v>
      </c>
      <c r="L536" s="226">
        <f t="shared" ref="L536:L554" si="284">K536*H536</f>
        <v>0</v>
      </c>
      <c r="M536" s="218">
        <v>0</v>
      </c>
      <c r="N536" s="251">
        <f t="shared" ref="N536:N554" si="285">L536+(L536*M536)</f>
        <v>0</v>
      </c>
      <c r="O536" s="295"/>
      <c r="Q536" s="653"/>
      <c r="R536" s="667">
        <f t="shared" ref="R536:R557" si="286">IF(Q536="YES",$H536,0)</f>
        <v>0</v>
      </c>
      <c r="T536" s="653"/>
      <c r="U536" s="667">
        <f t="shared" ref="U536:U557" si="287">IF(T536="YES",$H536,0)</f>
        <v>0</v>
      </c>
      <c r="W536" s="653"/>
      <c r="X536" s="667">
        <f t="shared" ref="X536:X557" si="288">IF(W536="YES",$H536,0)</f>
        <v>0</v>
      </c>
      <c r="Y536" s="329"/>
      <c r="Z536" s="653"/>
      <c r="AA536" s="667">
        <f t="shared" ref="AA536:AA557" si="289">IF(Z536="YES",$H536,0)</f>
        <v>0</v>
      </c>
    </row>
    <row r="537" spans="2:27" ht="17.25" customHeight="1">
      <c r="B537" s="711">
        <v>9780714419145</v>
      </c>
      <c r="C537" s="561" t="s">
        <v>1198</v>
      </c>
      <c r="D537" s="641" t="s">
        <v>1771</v>
      </c>
      <c r="E537" s="593" t="s">
        <v>120</v>
      </c>
      <c r="F537" s="596" t="s">
        <v>18</v>
      </c>
      <c r="G537" s="709">
        <v>19145</v>
      </c>
      <c r="H537" s="510"/>
      <c r="I537" s="594">
        <v>34.25</v>
      </c>
      <c r="J537" s="216"/>
      <c r="K537" s="195">
        <f t="shared" si="283"/>
        <v>34.25</v>
      </c>
      <c r="L537" s="226">
        <f t="shared" si="284"/>
        <v>0</v>
      </c>
      <c r="M537" s="218">
        <v>0</v>
      </c>
      <c r="N537" s="251">
        <f t="shared" si="285"/>
        <v>0</v>
      </c>
      <c r="O537" s="295"/>
      <c r="Q537" s="653"/>
      <c r="R537" s="667">
        <f t="shared" si="286"/>
        <v>0</v>
      </c>
      <c r="T537" s="653"/>
      <c r="U537" s="667">
        <f t="shared" si="287"/>
        <v>0</v>
      </c>
      <c r="W537" s="653"/>
      <c r="X537" s="667">
        <f t="shared" si="288"/>
        <v>0</v>
      </c>
      <c r="Y537" s="329"/>
      <c r="Z537" s="653"/>
      <c r="AA537" s="667">
        <f t="shared" si="289"/>
        <v>0</v>
      </c>
    </row>
    <row r="538" spans="2:27" ht="17.25" customHeight="1">
      <c r="B538" s="711">
        <v>9780714421216</v>
      </c>
      <c r="C538" s="561" t="s">
        <v>1199</v>
      </c>
      <c r="D538" s="641" t="s">
        <v>1771</v>
      </c>
      <c r="E538" s="593" t="s">
        <v>120</v>
      </c>
      <c r="F538" s="596" t="s">
        <v>18</v>
      </c>
      <c r="G538" s="709">
        <v>21216</v>
      </c>
      <c r="H538" s="510"/>
      <c r="I538" s="594">
        <v>35.4</v>
      </c>
      <c r="J538" s="216"/>
      <c r="K538" s="195">
        <f t="shared" si="283"/>
        <v>35.4</v>
      </c>
      <c r="L538" s="226">
        <f t="shared" si="284"/>
        <v>0</v>
      </c>
      <c r="M538" s="218">
        <v>0</v>
      </c>
      <c r="N538" s="251">
        <f t="shared" si="285"/>
        <v>0</v>
      </c>
      <c r="O538" s="295"/>
      <c r="Q538" s="653"/>
      <c r="R538" s="667">
        <f t="shared" si="286"/>
        <v>0</v>
      </c>
      <c r="T538" s="653"/>
      <c r="U538" s="667">
        <f t="shared" si="287"/>
        <v>0</v>
      </c>
      <c r="W538" s="653"/>
      <c r="X538" s="667">
        <f t="shared" si="288"/>
        <v>0</v>
      </c>
      <c r="Y538" s="329"/>
      <c r="Z538" s="653"/>
      <c r="AA538" s="667">
        <f t="shared" si="289"/>
        <v>0</v>
      </c>
    </row>
    <row r="539" spans="2:27" ht="17.25" customHeight="1">
      <c r="B539" s="708">
        <v>9780714417301</v>
      </c>
      <c r="C539" s="81" t="s">
        <v>1200</v>
      </c>
      <c r="D539" s="641" t="s">
        <v>1771</v>
      </c>
      <c r="E539" s="91" t="s">
        <v>120</v>
      </c>
      <c r="F539" s="79" t="s">
        <v>18</v>
      </c>
      <c r="G539" s="366">
        <v>17301</v>
      </c>
      <c r="H539" s="510"/>
      <c r="I539" s="272">
        <v>35.299999999999997</v>
      </c>
      <c r="J539" s="216"/>
      <c r="K539" s="195">
        <f t="shared" si="283"/>
        <v>35.299999999999997</v>
      </c>
      <c r="L539" s="226">
        <f t="shared" si="284"/>
        <v>0</v>
      </c>
      <c r="M539" s="218">
        <v>0</v>
      </c>
      <c r="N539" s="251">
        <f t="shared" si="285"/>
        <v>0</v>
      </c>
      <c r="O539" s="295"/>
      <c r="Q539" s="653"/>
      <c r="R539" s="667">
        <f t="shared" si="286"/>
        <v>0</v>
      </c>
      <c r="T539" s="653"/>
      <c r="U539" s="667">
        <f t="shared" si="287"/>
        <v>0</v>
      </c>
      <c r="W539" s="653"/>
      <c r="X539" s="667">
        <f t="shared" si="288"/>
        <v>0</v>
      </c>
      <c r="Y539" s="329"/>
      <c r="Z539" s="653"/>
      <c r="AA539" s="667">
        <f t="shared" si="289"/>
        <v>0</v>
      </c>
    </row>
    <row r="540" spans="2:27" ht="17.25" customHeight="1">
      <c r="B540" s="708">
        <v>9780714421483</v>
      </c>
      <c r="C540" s="81" t="s">
        <v>1201</v>
      </c>
      <c r="D540" s="641" t="s">
        <v>1771</v>
      </c>
      <c r="E540" s="91" t="s">
        <v>120</v>
      </c>
      <c r="F540" s="79" t="s">
        <v>18</v>
      </c>
      <c r="G540" s="366">
        <v>21483</v>
      </c>
      <c r="H540" s="510"/>
      <c r="I540" s="272">
        <v>31.4</v>
      </c>
      <c r="J540" s="216"/>
      <c r="K540" s="195">
        <f t="shared" si="283"/>
        <v>31.4</v>
      </c>
      <c r="L540" s="226">
        <f t="shared" si="284"/>
        <v>0</v>
      </c>
      <c r="M540" s="218">
        <v>0</v>
      </c>
      <c r="N540" s="251">
        <f t="shared" si="285"/>
        <v>0</v>
      </c>
      <c r="O540" s="295"/>
      <c r="Q540" s="653"/>
      <c r="R540" s="667">
        <f t="shared" si="286"/>
        <v>0</v>
      </c>
      <c r="T540" s="653"/>
      <c r="U540" s="667">
        <f t="shared" si="287"/>
        <v>0</v>
      </c>
      <c r="W540" s="653"/>
      <c r="X540" s="667">
        <f t="shared" si="288"/>
        <v>0</v>
      </c>
      <c r="Y540" s="329"/>
      <c r="Z540" s="653"/>
      <c r="AA540" s="667">
        <f t="shared" si="289"/>
        <v>0</v>
      </c>
    </row>
    <row r="541" spans="2:27" ht="17.25" customHeight="1">
      <c r="B541" s="117">
        <v>9780714428314</v>
      </c>
      <c r="C541" s="81" t="s">
        <v>2570</v>
      </c>
      <c r="D541" s="641" t="s">
        <v>1771</v>
      </c>
      <c r="E541" s="91" t="s">
        <v>120</v>
      </c>
      <c r="F541" s="79" t="s">
        <v>18</v>
      </c>
      <c r="G541" s="366">
        <v>28314</v>
      </c>
      <c r="H541" s="510"/>
      <c r="I541" s="272">
        <v>23.65</v>
      </c>
      <c r="J541" s="216"/>
      <c r="K541" s="195">
        <f t="shared" si="283"/>
        <v>23.65</v>
      </c>
      <c r="L541" s="226">
        <f t="shared" si="284"/>
        <v>0</v>
      </c>
      <c r="M541" s="218">
        <v>0</v>
      </c>
      <c r="N541" s="251">
        <f t="shared" si="285"/>
        <v>0</v>
      </c>
      <c r="O541" s="295"/>
      <c r="Q541" s="653"/>
      <c r="R541" s="667">
        <f t="shared" si="286"/>
        <v>0</v>
      </c>
      <c r="T541" s="653"/>
      <c r="U541" s="667">
        <f t="shared" si="287"/>
        <v>0</v>
      </c>
      <c r="W541" s="653"/>
      <c r="X541" s="667">
        <f t="shared" si="288"/>
        <v>0</v>
      </c>
      <c r="Y541" s="329"/>
      <c r="Z541" s="653"/>
      <c r="AA541" s="667">
        <f t="shared" si="289"/>
        <v>0</v>
      </c>
    </row>
    <row r="542" spans="2:27" ht="17.25" customHeight="1">
      <c r="B542" s="88">
        <v>9781845364687</v>
      </c>
      <c r="C542" s="90" t="s">
        <v>1192</v>
      </c>
      <c r="D542" s="641" t="s">
        <v>1771</v>
      </c>
      <c r="E542" s="91" t="s">
        <v>120</v>
      </c>
      <c r="F542" s="92" t="s">
        <v>54</v>
      </c>
      <c r="G542" s="92" t="s">
        <v>1193</v>
      </c>
      <c r="H542" s="510"/>
      <c r="I542" s="273">
        <v>7.5</v>
      </c>
      <c r="J542" s="216"/>
      <c r="K542" s="195">
        <f t="shared" si="283"/>
        <v>7.5</v>
      </c>
      <c r="L542" s="226">
        <f t="shared" si="284"/>
        <v>0</v>
      </c>
      <c r="M542" s="218">
        <v>0</v>
      </c>
      <c r="N542" s="251">
        <f t="shared" si="285"/>
        <v>0</v>
      </c>
      <c r="O542" s="295"/>
      <c r="Q542" s="653"/>
      <c r="R542" s="667">
        <f t="shared" si="286"/>
        <v>0</v>
      </c>
      <c r="T542" s="653"/>
      <c r="U542" s="667">
        <f t="shared" si="287"/>
        <v>0</v>
      </c>
      <c r="W542" s="653"/>
      <c r="X542" s="667">
        <f t="shared" si="288"/>
        <v>0</v>
      </c>
      <c r="Y542" s="329"/>
      <c r="Z542" s="653"/>
      <c r="AA542" s="667">
        <f t="shared" si="289"/>
        <v>0</v>
      </c>
    </row>
    <row r="543" spans="2:27" ht="17.25" customHeight="1">
      <c r="B543" s="417">
        <v>9781916832022</v>
      </c>
      <c r="C543" s="552" t="s">
        <v>1183</v>
      </c>
      <c r="D543" s="641" t="s">
        <v>1771</v>
      </c>
      <c r="E543" s="555" t="s">
        <v>616</v>
      </c>
      <c r="F543" s="296" t="s">
        <v>26</v>
      </c>
      <c r="G543" s="558" t="s">
        <v>1184</v>
      </c>
      <c r="H543" s="510"/>
      <c r="I543" s="595">
        <v>41.95</v>
      </c>
      <c r="J543" s="216"/>
      <c r="K543" s="195">
        <f t="shared" si="283"/>
        <v>41.95</v>
      </c>
      <c r="L543" s="226">
        <f t="shared" si="284"/>
        <v>0</v>
      </c>
      <c r="M543" s="218">
        <v>0</v>
      </c>
      <c r="N543" s="251">
        <f t="shared" si="285"/>
        <v>0</v>
      </c>
      <c r="O543" s="295"/>
      <c r="Q543" s="653"/>
      <c r="R543" s="667">
        <f t="shared" si="286"/>
        <v>0</v>
      </c>
      <c r="T543" s="653"/>
      <c r="U543" s="667">
        <f t="shared" si="287"/>
        <v>0</v>
      </c>
      <c r="W543" s="653"/>
      <c r="X543" s="667">
        <f t="shared" si="288"/>
        <v>0</v>
      </c>
      <c r="Y543" s="329"/>
      <c r="Z543" s="653"/>
      <c r="AA543" s="667">
        <f t="shared" si="289"/>
        <v>0</v>
      </c>
    </row>
    <row r="544" spans="2:27" ht="17.25" customHeight="1">
      <c r="B544" s="417">
        <v>9781916832039</v>
      </c>
      <c r="C544" s="552" t="s">
        <v>1185</v>
      </c>
      <c r="D544" s="641" t="s">
        <v>1771</v>
      </c>
      <c r="E544" s="555" t="s">
        <v>120</v>
      </c>
      <c r="F544" s="420" t="s">
        <v>26</v>
      </c>
      <c r="G544" s="558" t="s">
        <v>1186</v>
      </c>
      <c r="H544" s="510"/>
      <c r="I544" s="595">
        <v>11.95</v>
      </c>
      <c r="J544" s="216"/>
      <c r="K544" s="195">
        <f t="shared" si="283"/>
        <v>11.95</v>
      </c>
      <c r="L544" s="226">
        <f t="shared" si="284"/>
        <v>0</v>
      </c>
      <c r="M544" s="218">
        <v>0</v>
      </c>
      <c r="N544" s="251">
        <f t="shared" si="285"/>
        <v>0</v>
      </c>
      <c r="O544" s="295"/>
      <c r="Q544" s="653"/>
      <c r="R544" s="667">
        <f t="shared" si="286"/>
        <v>0</v>
      </c>
      <c r="T544" s="653"/>
      <c r="U544" s="667">
        <f t="shared" si="287"/>
        <v>0</v>
      </c>
      <c r="W544" s="653"/>
      <c r="X544" s="667">
        <f t="shared" si="288"/>
        <v>0</v>
      </c>
      <c r="Y544" s="329"/>
      <c r="Z544" s="653"/>
      <c r="AA544" s="667">
        <f t="shared" si="289"/>
        <v>0</v>
      </c>
    </row>
    <row r="545" spans="2:27" ht="17.25" customHeight="1">
      <c r="B545" s="200" t="s">
        <v>2072</v>
      </c>
      <c r="C545" s="81" t="s">
        <v>2073</v>
      </c>
      <c r="D545" s="641" t="s">
        <v>1771</v>
      </c>
      <c r="E545" s="91" t="s">
        <v>616</v>
      </c>
      <c r="F545" s="79" t="s">
        <v>26</v>
      </c>
      <c r="G545" s="366" t="s">
        <v>2074</v>
      </c>
      <c r="H545" s="510"/>
      <c r="I545" s="272">
        <v>41.95</v>
      </c>
      <c r="J545" s="216"/>
      <c r="K545" s="195">
        <f t="shared" si="283"/>
        <v>41.95</v>
      </c>
      <c r="L545" s="226">
        <f t="shared" si="284"/>
        <v>0</v>
      </c>
      <c r="M545" s="218">
        <v>0</v>
      </c>
      <c r="N545" s="251">
        <f t="shared" si="285"/>
        <v>0</v>
      </c>
      <c r="O545" s="295"/>
      <c r="Q545" s="653"/>
      <c r="R545" s="667">
        <f t="shared" si="286"/>
        <v>0</v>
      </c>
      <c r="T545" s="653"/>
      <c r="U545" s="667">
        <f t="shared" si="287"/>
        <v>0</v>
      </c>
      <c r="W545" s="653"/>
      <c r="X545" s="667">
        <f t="shared" si="288"/>
        <v>0</v>
      </c>
      <c r="Y545" s="329"/>
      <c r="Z545" s="653"/>
      <c r="AA545" s="667">
        <f t="shared" si="289"/>
        <v>0</v>
      </c>
    </row>
    <row r="546" spans="2:27" ht="17.25" customHeight="1">
      <c r="B546" s="200">
        <v>9781917280730</v>
      </c>
      <c r="C546" s="81" t="s">
        <v>2075</v>
      </c>
      <c r="D546" s="641" t="s">
        <v>1771</v>
      </c>
      <c r="E546" s="91" t="s">
        <v>120</v>
      </c>
      <c r="F546" s="79" t="s">
        <v>26</v>
      </c>
      <c r="G546" s="366" t="s">
        <v>1520</v>
      </c>
      <c r="H546" s="510"/>
      <c r="I546" s="272">
        <v>11.95</v>
      </c>
      <c r="J546" s="216"/>
      <c r="K546" s="195">
        <f t="shared" si="283"/>
        <v>11.95</v>
      </c>
      <c r="L546" s="226">
        <f t="shared" si="284"/>
        <v>0</v>
      </c>
      <c r="M546" s="218">
        <v>0</v>
      </c>
      <c r="N546" s="251">
        <f t="shared" si="285"/>
        <v>0</v>
      </c>
      <c r="O546" s="295"/>
      <c r="Q546" s="653"/>
      <c r="R546" s="667">
        <f t="shared" si="286"/>
        <v>0</v>
      </c>
      <c r="T546" s="653"/>
      <c r="U546" s="667">
        <f t="shared" si="287"/>
        <v>0</v>
      </c>
      <c r="W546" s="653"/>
      <c r="X546" s="667">
        <f t="shared" si="288"/>
        <v>0</v>
      </c>
      <c r="Y546" s="329"/>
      <c r="Z546" s="653"/>
      <c r="AA546" s="667">
        <f t="shared" si="289"/>
        <v>0</v>
      </c>
    </row>
    <row r="547" spans="2:27" ht="17.25" customHeight="1">
      <c r="B547" s="417">
        <v>9781917848763</v>
      </c>
      <c r="C547" s="552" t="s">
        <v>1187</v>
      </c>
      <c r="D547" s="641" t="s">
        <v>1771</v>
      </c>
      <c r="E547" s="555" t="s">
        <v>120</v>
      </c>
      <c r="F547" s="420" t="s">
        <v>727</v>
      </c>
      <c r="G547" s="558" t="s">
        <v>1188</v>
      </c>
      <c r="H547" s="510"/>
      <c r="I547" s="595">
        <v>7.5</v>
      </c>
      <c r="J547" s="216"/>
      <c r="K547" s="195">
        <f t="shared" si="283"/>
        <v>7.5</v>
      </c>
      <c r="L547" s="226">
        <f t="shared" si="284"/>
        <v>0</v>
      </c>
      <c r="M547" s="218">
        <v>0</v>
      </c>
      <c r="N547" s="251">
        <f t="shared" si="285"/>
        <v>0</v>
      </c>
      <c r="O547" s="295"/>
      <c r="Q547" s="653"/>
      <c r="R547" s="667">
        <f t="shared" si="286"/>
        <v>0</v>
      </c>
      <c r="T547" s="653"/>
      <c r="U547" s="667">
        <f t="shared" si="287"/>
        <v>0</v>
      </c>
      <c r="W547" s="653"/>
      <c r="X547" s="667">
        <f t="shared" si="288"/>
        <v>0</v>
      </c>
      <c r="Y547" s="329"/>
      <c r="Z547" s="653"/>
      <c r="AA547" s="667">
        <f t="shared" si="289"/>
        <v>0</v>
      </c>
    </row>
    <row r="548" spans="2:27" ht="17.25" customHeight="1">
      <c r="B548" s="117">
        <v>9781789277814</v>
      </c>
      <c r="C548" s="65" t="s">
        <v>2477</v>
      </c>
      <c r="D548" s="641" t="s">
        <v>1771</v>
      </c>
      <c r="E548" s="91" t="s">
        <v>120</v>
      </c>
      <c r="F548" s="85" t="s">
        <v>29</v>
      </c>
      <c r="G548" s="62" t="s">
        <v>1194</v>
      </c>
      <c r="H548" s="510"/>
      <c r="I548" s="229">
        <v>26.5</v>
      </c>
      <c r="J548" s="216"/>
      <c r="K548" s="195">
        <f t="shared" si="283"/>
        <v>26.5</v>
      </c>
      <c r="L548" s="226">
        <f t="shared" si="284"/>
        <v>0</v>
      </c>
      <c r="M548" s="218">
        <v>0</v>
      </c>
      <c r="N548" s="251">
        <f t="shared" si="285"/>
        <v>0</v>
      </c>
      <c r="O548" s="295"/>
      <c r="Q548" s="653"/>
      <c r="R548" s="667">
        <f t="shared" si="286"/>
        <v>0</v>
      </c>
      <c r="T548" s="653"/>
      <c r="U548" s="667">
        <f t="shared" si="287"/>
        <v>0</v>
      </c>
      <c r="W548" s="653"/>
      <c r="X548" s="667">
        <f t="shared" si="288"/>
        <v>0</v>
      </c>
      <c r="Y548" s="329"/>
      <c r="Z548" s="653"/>
      <c r="AA548" s="667">
        <f t="shared" si="289"/>
        <v>0</v>
      </c>
    </row>
    <row r="549" spans="2:27" ht="17.25" customHeight="1">
      <c r="B549" s="117">
        <v>9781789270136</v>
      </c>
      <c r="C549" s="65" t="s">
        <v>2478</v>
      </c>
      <c r="D549" s="641" t="s">
        <v>1771</v>
      </c>
      <c r="E549" s="91" t="s">
        <v>120</v>
      </c>
      <c r="F549" s="85" t="s">
        <v>29</v>
      </c>
      <c r="G549" s="62" t="s">
        <v>1195</v>
      </c>
      <c r="H549" s="510"/>
      <c r="I549" s="229">
        <v>46</v>
      </c>
      <c r="J549" s="216"/>
      <c r="K549" s="195">
        <f t="shared" si="283"/>
        <v>46</v>
      </c>
      <c r="L549" s="226">
        <f t="shared" si="284"/>
        <v>0</v>
      </c>
      <c r="M549" s="218">
        <v>0</v>
      </c>
      <c r="N549" s="251">
        <f t="shared" si="285"/>
        <v>0</v>
      </c>
      <c r="O549" s="295"/>
      <c r="Q549" s="653"/>
      <c r="R549" s="667">
        <f t="shared" si="286"/>
        <v>0</v>
      </c>
      <c r="T549" s="653"/>
      <c r="U549" s="667">
        <f t="shared" si="287"/>
        <v>0</v>
      </c>
      <c r="W549" s="653"/>
      <c r="X549" s="667">
        <f t="shared" si="288"/>
        <v>0</v>
      </c>
      <c r="Y549" s="329"/>
      <c r="Z549" s="653"/>
      <c r="AA549" s="667">
        <f t="shared" si="289"/>
        <v>0</v>
      </c>
    </row>
    <row r="550" spans="2:27" ht="17.25" customHeight="1">
      <c r="B550" s="117">
        <v>9781847415745</v>
      </c>
      <c r="C550" s="65" t="s">
        <v>2479</v>
      </c>
      <c r="D550" s="641" t="s">
        <v>1771</v>
      </c>
      <c r="E550" s="91" t="s">
        <v>120</v>
      </c>
      <c r="F550" s="85" t="s">
        <v>29</v>
      </c>
      <c r="G550" s="62" t="s">
        <v>1196</v>
      </c>
      <c r="H550" s="510"/>
      <c r="I550" s="229">
        <v>41</v>
      </c>
      <c r="J550" s="216"/>
      <c r="K550" s="195">
        <f t="shared" si="283"/>
        <v>41</v>
      </c>
      <c r="L550" s="226">
        <f t="shared" si="284"/>
        <v>0</v>
      </c>
      <c r="M550" s="218">
        <v>0</v>
      </c>
      <c r="N550" s="251">
        <f t="shared" si="285"/>
        <v>0</v>
      </c>
      <c r="O550" s="295"/>
      <c r="Q550" s="653"/>
      <c r="R550" s="667">
        <f t="shared" si="286"/>
        <v>0</v>
      </c>
      <c r="T550" s="653"/>
      <c r="U550" s="667">
        <f t="shared" si="287"/>
        <v>0</v>
      </c>
      <c r="W550" s="653"/>
      <c r="X550" s="667">
        <f t="shared" si="288"/>
        <v>0</v>
      </c>
      <c r="Y550" s="329"/>
      <c r="Z550" s="653"/>
      <c r="AA550" s="667">
        <f t="shared" si="289"/>
        <v>0</v>
      </c>
    </row>
    <row r="551" spans="2:27" ht="17.25" customHeight="1">
      <c r="B551" s="86">
        <v>9780717183814</v>
      </c>
      <c r="C551" s="87" t="s">
        <v>1191</v>
      </c>
      <c r="D551" s="641" t="s">
        <v>1771</v>
      </c>
      <c r="E551" s="30"/>
      <c r="F551" s="85" t="s">
        <v>37</v>
      </c>
      <c r="G551" s="446"/>
      <c r="H551" s="510"/>
      <c r="I551" s="229">
        <v>10.95</v>
      </c>
      <c r="J551" s="216"/>
      <c r="K551" s="195">
        <f t="shared" si="283"/>
        <v>10.95</v>
      </c>
      <c r="L551" s="226">
        <f t="shared" si="284"/>
        <v>0</v>
      </c>
      <c r="M551" s="218">
        <v>0</v>
      </c>
      <c r="N551" s="251">
        <f t="shared" si="285"/>
        <v>0</v>
      </c>
      <c r="O551" s="295"/>
      <c r="Q551" s="653"/>
      <c r="R551" s="667">
        <f t="shared" si="286"/>
        <v>0</v>
      </c>
      <c r="T551" s="653"/>
      <c r="U551" s="667">
        <f t="shared" si="287"/>
        <v>0</v>
      </c>
      <c r="W551" s="653"/>
      <c r="X551" s="667">
        <f t="shared" si="288"/>
        <v>0</v>
      </c>
      <c r="Y551" s="329"/>
      <c r="Z551" s="653"/>
      <c r="AA551" s="667">
        <f t="shared" si="289"/>
        <v>0</v>
      </c>
    </row>
    <row r="552" spans="2:27" ht="17.25" customHeight="1">
      <c r="B552" s="89">
        <v>9781912514755</v>
      </c>
      <c r="C552" s="68" t="s">
        <v>1189</v>
      </c>
      <c r="D552" s="641" t="s">
        <v>1771</v>
      </c>
      <c r="E552" s="62" t="s">
        <v>120</v>
      </c>
      <c r="F552" s="62" t="s">
        <v>743</v>
      </c>
      <c r="G552" s="62" t="s">
        <v>1190</v>
      </c>
      <c r="H552" s="510"/>
      <c r="I552" s="271">
        <v>12.99</v>
      </c>
      <c r="J552" s="216"/>
      <c r="K552" s="195">
        <f t="shared" si="283"/>
        <v>12.99</v>
      </c>
      <c r="L552" s="226">
        <f t="shared" si="284"/>
        <v>0</v>
      </c>
      <c r="M552" s="218">
        <v>0</v>
      </c>
      <c r="N552" s="251">
        <f t="shared" si="285"/>
        <v>0</v>
      </c>
      <c r="O552" s="295"/>
      <c r="Q552" s="653"/>
      <c r="R552" s="667">
        <f t="shared" si="286"/>
        <v>0</v>
      </c>
      <c r="T552" s="653"/>
      <c r="U552" s="667">
        <f t="shared" si="287"/>
        <v>0</v>
      </c>
      <c r="W552" s="653"/>
      <c r="X552" s="667">
        <f t="shared" si="288"/>
        <v>0</v>
      </c>
      <c r="Y552" s="329"/>
      <c r="Z552" s="653"/>
      <c r="AA552" s="667">
        <f t="shared" si="289"/>
        <v>0</v>
      </c>
    </row>
    <row r="553" spans="2:27" ht="17.25" customHeight="1">
      <c r="B553" s="89"/>
      <c r="C553" s="68" t="s">
        <v>2616</v>
      </c>
      <c r="D553" s="641" t="s">
        <v>1771</v>
      </c>
      <c r="E553" s="62" t="s">
        <v>2618</v>
      </c>
      <c r="F553" s="62" t="s">
        <v>2189</v>
      </c>
      <c r="G553" s="62"/>
      <c r="H553" s="681"/>
      <c r="I553" s="271">
        <v>9.5</v>
      </c>
      <c r="J553" s="216"/>
      <c r="K553" s="195">
        <f t="shared" ref="K553" si="290">I553-(I553*J553)</f>
        <v>9.5</v>
      </c>
      <c r="L553" s="226">
        <f t="shared" ref="L553" si="291">K553*H553</f>
        <v>0</v>
      </c>
      <c r="M553" s="218">
        <v>0</v>
      </c>
      <c r="N553" s="251">
        <f t="shared" ref="N553" si="292">L553+(L553*M553)</f>
        <v>0</v>
      </c>
      <c r="O553" s="295"/>
      <c r="Q553" s="653"/>
      <c r="R553" s="667">
        <f t="shared" si="286"/>
        <v>0</v>
      </c>
      <c r="T553" s="653"/>
      <c r="U553" s="667">
        <f t="shared" si="287"/>
        <v>0</v>
      </c>
      <c r="W553" s="653"/>
      <c r="X553" s="667">
        <f t="shared" si="288"/>
        <v>0</v>
      </c>
      <c r="Y553" s="329"/>
      <c r="Z553" s="653"/>
      <c r="AA553" s="667">
        <f t="shared" si="289"/>
        <v>0</v>
      </c>
    </row>
    <row r="554" spans="2:27" s="329" customFormat="1" ht="17.25" customHeight="1">
      <c r="B554" s="86"/>
      <c r="C554" s="131" t="s">
        <v>189</v>
      </c>
      <c r="D554" s="641"/>
      <c r="E554" s="129"/>
      <c r="F554" s="85"/>
      <c r="G554" s="85"/>
      <c r="H554" s="463"/>
      <c r="I554" s="222"/>
      <c r="J554" s="216"/>
      <c r="K554" s="302">
        <f t="shared" si="283"/>
        <v>0</v>
      </c>
      <c r="L554" s="303">
        <f t="shared" si="284"/>
        <v>0</v>
      </c>
      <c r="M554" s="218">
        <v>0</v>
      </c>
      <c r="N554" s="304">
        <f t="shared" si="285"/>
        <v>0</v>
      </c>
      <c r="O554" s="295"/>
      <c r="Q554" s="653"/>
      <c r="R554" s="667">
        <f t="shared" si="286"/>
        <v>0</v>
      </c>
      <c r="S554" s="12"/>
      <c r="T554" s="653"/>
      <c r="U554" s="667">
        <f t="shared" si="287"/>
        <v>0</v>
      </c>
      <c r="V554" s="12"/>
      <c r="W554" s="653"/>
      <c r="X554" s="667">
        <f t="shared" si="288"/>
        <v>0</v>
      </c>
      <c r="Z554" s="653"/>
      <c r="AA554" s="667">
        <f t="shared" si="289"/>
        <v>0</v>
      </c>
    </row>
    <row r="555" spans="2:27" s="329" customFormat="1" ht="17.25" customHeight="1">
      <c r="B555" s="117"/>
      <c r="C555" s="312"/>
      <c r="D555" s="633"/>
      <c r="E555" s="150"/>
      <c r="F555" s="84"/>
      <c r="G555" s="79"/>
      <c r="H555" s="510"/>
      <c r="I555" s="299"/>
      <c r="J555" s="216"/>
      <c r="K555" s="302">
        <f t="shared" ref="K555" si="293">I555-(I555*J555)</f>
        <v>0</v>
      </c>
      <c r="L555" s="303">
        <f t="shared" ref="L555" si="294">K555*H555</f>
        <v>0</v>
      </c>
      <c r="M555" s="219">
        <v>0</v>
      </c>
      <c r="N555" s="304">
        <f t="shared" ref="N555" si="295">L555+(L555*M555)</f>
        <v>0</v>
      </c>
      <c r="O555" s="295"/>
      <c r="Q555" s="653"/>
      <c r="R555" s="667">
        <f t="shared" si="286"/>
        <v>0</v>
      </c>
      <c r="S555" s="12"/>
      <c r="T555" s="653"/>
      <c r="U555" s="667">
        <f t="shared" si="287"/>
        <v>0</v>
      </c>
      <c r="V555" s="12"/>
      <c r="W555" s="653"/>
      <c r="X555" s="667">
        <f t="shared" si="288"/>
        <v>0</v>
      </c>
      <c r="Z555" s="653"/>
      <c r="AA555" s="667">
        <f t="shared" si="289"/>
        <v>0</v>
      </c>
    </row>
    <row r="556" spans="2:27" s="329" customFormat="1" ht="17.25" customHeight="1">
      <c r="B556" s="117"/>
      <c r="C556" s="308"/>
      <c r="D556" s="633"/>
      <c r="E556" s="150"/>
      <c r="F556" s="84"/>
      <c r="G556" s="79"/>
      <c r="H556" s="510"/>
      <c r="I556" s="299"/>
      <c r="J556" s="216"/>
      <c r="K556" s="302">
        <f t="shared" ref="K556:K557" si="296">I556-(I556*J556)</f>
        <v>0</v>
      </c>
      <c r="L556" s="303">
        <f t="shared" ref="L556:L557" si="297">K556*H556</f>
        <v>0</v>
      </c>
      <c r="M556" s="219">
        <v>0</v>
      </c>
      <c r="N556" s="304">
        <f t="shared" ref="N556:N557" si="298">L556+(L556*M556)</f>
        <v>0</v>
      </c>
      <c r="O556" s="295"/>
      <c r="Q556" s="653"/>
      <c r="R556" s="667">
        <f t="shared" si="286"/>
        <v>0</v>
      </c>
      <c r="S556" s="12"/>
      <c r="T556" s="653"/>
      <c r="U556" s="667">
        <f t="shared" si="287"/>
        <v>0</v>
      </c>
      <c r="V556" s="12"/>
      <c r="W556" s="653"/>
      <c r="X556" s="667">
        <f t="shared" si="288"/>
        <v>0</v>
      </c>
      <c r="Z556" s="653"/>
      <c r="AA556" s="667">
        <f t="shared" si="289"/>
        <v>0</v>
      </c>
    </row>
    <row r="557" spans="2:27" s="329" customFormat="1" ht="17.25" customHeight="1">
      <c r="B557" s="493"/>
      <c r="C557" s="494"/>
      <c r="D557" s="633"/>
      <c r="E557" s="495"/>
      <c r="F557" s="496"/>
      <c r="G557" s="497"/>
      <c r="H557" s="511"/>
      <c r="I557" s="499"/>
      <c r="J557" s="500"/>
      <c r="K557" s="501">
        <f t="shared" si="296"/>
        <v>0</v>
      </c>
      <c r="L557" s="502">
        <f t="shared" si="297"/>
        <v>0</v>
      </c>
      <c r="M557" s="512">
        <v>0</v>
      </c>
      <c r="N557" s="504">
        <f t="shared" si="298"/>
        <v>0</v>
      </c>
      <c r="O557" s="505"/>
      <c r="Q557" s="653"/>
      <c r="R557" s="667">
        <f t="shared" si="286"/>
        <v>0</v>
      </c>
      <c r="S557" s="12"/>
      <c r="T557" s="653"/>
      <c r="U557" s="667">
        <f t="shared" si="287"/>
        <v>0</v>
      </c>
      <c r="V557" s="12"/>
      <c r="W557" s="653"/>
      <c r="X557" s="667">
        <f t="shared" si="288"/>
        <v>0</v>
      </c>
      <c r="Z557" s="653"/>
      <c r="AA557" s="667">
        <f t="shared" si="289"/>
        <v>0</v>
      </c>
    </row>
    <row r="558" spans="2:27" s="329" customFormat="1" ht="17.25" customHeight="1">
      <c r="B558" s="474"/>
      <c r="C558" s="481" t="s">
        <v>1477</v>
      </c>
      <c r="D558" s="634"/>
      <c r="E558" s="471"/>
      <c r="F558" s="472"/>
      <c r="G558" s="473"/>
      <c r="H558" s="506"/>
      <c r="I558" s="475"/>
      <c r="J558" s="476"/>
      <c r="K558" s="477"/>
      <c r="L558" s="478"/>
      <c r="M558" s="479"/>
      <c r="N558" s="479"/>
      <c r="O558" s="480"/>
      <c r="Q558" s="807"/>
      <c r="R558" s="808"/>
      <c r="S558" s="12"/>
      <c r="T558" s="809"/>
      <c r="U558" s="810"/>
      <c r="V558" s="12"/>
      <c r="W558" s="809"/>
      <c r="X558" s="810"/>
      <c r="Z558" s="809"/>
      <c r="AA558" s="810"/>
    </row>
    <row r="559" spans="2:27" ht="17.25" customHeight="1">
      <c r="B559" s="167" t="s">
        <v>1822</v>
      </c>
      <c r="C559" s="126"/>
      <c r="D559" s="169"/>
      <c r="E559" s="169"/>
      <c r="F559" s="126"/>
      <c r="G559" s="126"/>
      <c r="H559" s="261">
        <f>SUM(H536:H558)</f>
        <v>0</v>
      </c>
      <c r="I559" s="515"/>
      <c r="J559" s="192"/>
      <c r="K559" s="192"/>
      <c r="L559" s="227">
        <f>SUM(L536:L558)</f>
        <v>0</v>
      </c>
      <c r="M559" s="170"/>
      <c r="N559" s="239">
        <f>SUM(N536:N558)</f>
        <v>0</v>
      </c>
      <c r="O559" s="145"/>
      <c r="Q559" s="807"/>
      <c r="R559" s="808"/>
      <c r="S559"/>
      <c r="T559" s="809"/>
      <c r="U559" s="810"/>
      <c r="V559"/>
      <c r="W559" s="809"/>
      <c r="X559" s="810"/>
      <c r="Y559" s="809"/>
      <c r="Z559" s="809"/>
      <c r="AA559" s="810"/>
    </row>
    <row r="560" spans="2:27" ht="17.25" customHeight="1">
      <c r="B560" s="8"/>
      <c r="C560" s="9"/>
      <c r="D560" s="9"/>
      <c r="E560" s="4"/>
      <c r="F560" s="9"/>
      <c r="G560" s="9"/>
      <c r="H560" s="8"/>
      <c r="M560" s="161"/>
      <c r="N560" s="161"/>
      <c r="O560" s="9"/>
      <c r="Q560" s="807"/>
      <c r="R560" s="808"/>
      <c r="S560"/>
      <c r="T560" s="809"/>
      <c r="U560" s="810"/>
      <c r="V560"/>
      <c r="W560" s="809"/>
      <c r="X560" s="810"/>
      <c r="Y560" s="809"/>
      <c r="Z560" s="809"/>
      <c r="AA560" s="810"/>
    </row>
    <row r="561" spans="2:27" ht="30" customHeight="1">
      <c r="B561" s="754" t="s">
        <v>1823</v>
      </c>
      <c r="C561" s="754"/>
      <c r="D561" s="754"/>
      <c r="E561" s="754"/>
      <c r="F561" s="754"/>
      <c r="G561" s="754"/>
      <c r="H561" s="754"/>
      <c r="I561" s="754"/>
      <c r="J561" s="754"/>
      <c r="K561" s="754"/>
      <c r="L561" s="754"/>
      <c r="M561" s="754"/>
      <c r="N561" s="754"/>
      <c r="O561" s="754"/>
      <c r="Q561" s="807"/>
      <c r="R561" s="808"/>
      <c r="S561"/>
      <c r="T561" s="809"/>
      <c r="U561" s="810"/>
      <c r="V561"/>
      <c r="W561" s="809"/>
      <c r="X561" s="810"/>
      <c r="Y561" s="809"/>
      <c r="Z561" s="809"/>
      <c r="AA561" s="810"/>
    </row>
    <row r="562" spans="2:27" s="22" customFormat="1" ht="30" customHeight="1">
      <c r="B562" s="105" t="s">
        <v>10</v>
      </c>
      <c r="C562" s="165" t="s">
        <v>11</v>
      </c>
      <c r="D562" s="165" t="s">
        <v>1756</v>
      </c>
      <c r="E562" s="165" t="s">
        <v>12</v>
      </c>
      <c r="F562" s="166" t="s">
        <v>13</v>
      </c>
      <c r="G562" s="165" t="s">
        <v>14</v>
      </c>
      <c r="H562" s="260" t="s">
        <v>15</v>
      </c>
      <c r="I562" s="458" t="s">
        <v>1480</v>
      </c>
      <c r="J562" s="177" t="s">
        <v>1461</v>
      </c>
      <c r="K562" s="177" t="s">
        <v>1462</v>
      </c>
      <c r="L562" s="177" t="s">
        <v>1463</v>
      </c>
      <c r="M562" s="221" t="s">
        <v>1479</v>
      </c>
      <c r="N562" s="221" t="s">
        <v>1481</v>
      </c>
      <c r="O562" s="165" t="s">
        <v>1478</v>
      </c>
      <c r="Q562" s="757" t="s">
        <v>1753</v>
      </c>
      <c r="R562" s="758"/>
      <c r="T562" s="757" t="s">
        <v>1754</v>
      </c>
      <c r="U562" s="758"/>
      <c r="W562" s="757" t="s">
        <v>1755</v>
      </c>
      <c r="X562" s="758"/>
      <c r="Y562" s="344"/>
      <c r="Z562" s="759" t="s">
        <v>1500</v>
      </c>
      <c r="AA562" s="760"/>
    </row>
    <row r="563" spans="2:27" ht="17.25" customHeight="1">
      <c r="B563" s="88">
        <v>9780993253706</v>
      </c>
      <c r="C563" s="90" t="s">
        <v>1202</v>
      </c>
      <c r="D563" s="99" t="s">
        <v>1772</v>
      </c>
      <c r="E563" s="91" t="s">
        <v>616</v>
      </c>
      <c r="F563" s="92" t="s">
        <v>1203</v>
      </c>
      <c r="G563" s="92"/>
      <c r="H563" s="508"/>
      <c r="I563" s="273">
        <v>26.95</v>
      </c>
      <c r="J563" s="216"/>
      <c r="K563" s="195">
        <f t="shared" ref="K563:K572" si="299">I563-(I563*J563)</f>
        <v>26.95</v>
      </c>
      <c r="L563" s="226">
        <f t="shared" ref="L563:L572" si="300">K563*H563</f>
        <v>0</v>
      </c>
      <c r="M563" s="218">
        <v>0</v>
      </c>
      <c r="N563" s="251">
        <f t="shared" ref="N563:N572" si="301">L563+(L563*M563)</f>
        <v>0</v>
      </c>
      <c r="O563" s="295"/>
      <c r="Q563" s="653"/>
      <c r="R563" s="667">
        <f t="shared" ref="R563:R574" si="302">IF(Q563="YES",$H563,0)</f>
        <v>0</v>
      </c>
      <c r="T563" s="653"/>
      <c r="U563" s="667">
        <f t="shared" ref="U563:U574" si="303">IF(T563="YES",$H563,0)</f>
        <v>0</v>
      </c>
      <c r="W563" s="653"/>
      <c r="X563" s="667">
        <f t="shared" ref="X563:X574" si="304">IF(W563="YES",$H563,0)</f>
        <v>0</v>
      </c>
      <c r="Y563" s="329"/>
      <c r="Z563" s="653"/>
      <c r="AA563" s="667">
        <f t="shared" ref="AA563:AA574" si="305">IF(Z563="YES",$H563,0)</f>
        <v>0</v>
      </c>
    </row>
    <row r="564" spans="2:27" ht="17.25" customHeight="1">
      <c r="B564" s="88">
        <v>9780993253713</v>
      </c>
      <c r="C564" s="90" t="s">
        <v>1204</v>
      </c>
      <c r="D564" s="99" t="s">
        <v>1772</v>
      </c>
      <c r="E564" s="91" t="s">
        <v>616</v>
      </c>
      <c r="F564" s="92" t="s">
        <v>1203</v>
      </c>
      <c r="G564" s="92"/>
      <c r="H564" s="508"/>
      <c r="I564" s="273">
        <v>21.95</v>
      </c>
      <c r="J564" s="216"/>
      <c r="K564" s="195">
        <f t="shared" si="299"/>
        <v>21.95</v>
      </c>
      <c r="L564" s="226">
        <f t="shared" si="300"/>
        <v>0</v>
      </c>
      <c r="M564" s="218">
        <v>0</v>
      </c>
      <c r="N564" s="251">
        <f t="shared" si="301"/>
        <v>0</v>
      </c>
      <c r="O564" s="295"/>
      <c r="Q564" s="653"/>
      <c r="R564" s="667">
        <f t="shared" si="302"/>
        <v>0</v>
      </c>
      <c r="T564" s="653"/>
      <c r="U564" s="667">
        <f t="shared" si="303"/>
        <v>0</v>
      </c>
      <c r="W564" s="653"/>
      <c r="X564" s="667">
        <f t="shared" si="304"/>
        <v>0</v>
      </c>
      <c r="Y564" s="329"/>
      <c r="Z564" s="653"/>
      <c r="AA564" s="667">
        <f t="shared" si="305"/>
        <v>0</v>
      </c>
    </row>
    <row r="565" spans="2:27" ht="15">
      <c r="B565" s="377">
        <v>9781910468722</v>
      </c>
      <c r="C565" s="552" t="s">
        <v>1356</v>
      </c>
      <c r="D565" s="555" t="s">
        <v>1772</v>
      </c>
      <c r="E565" s="555" t="s">
        <v>25</v>
      </c>
      <c r="F565" s="420" t="s">
        <v>727</v>
      </c>
      <c r="G565" s="558" t="s">
        <v>1357</v>
      </c>
      <c r="H565" s="465"/>
      <c r="I565" s="595">
        <v>3.95</v>
      </c>
      <c r="J565" s="216"/>
      <c r="K565" s="195">
        <f>I565-(I565*J565)</f>
        <v>3.95</v>
      </c>
      <c r="L565" s="226">
        <f>K565*H565</f>
        <v>0</v>
      </c>
      <c r="M565" s="218">
        <v>0</v>
      </c>
      <c r="N565" s="251">
        <f>L565+(L565*M565)</f>
        <v>0</v>
      </c>
      <c r="O565" s="295"/>
      <c r="Q565" s="653"/>
      <c r="R565" s="667">
        <f t="shared" si="302"/>
        <v>0</v>
      </c>
      <c r="T565" s="653"/>
      <c r="U565" s="667">
        <f t="shared" si="303"/>
        <v>0</v>
      </c>
      <c r="W565" s="653"/>
      <c r="X565" s="667">
        <f t="shared" si="304"/>
        <v>0</v>
      </c>
      <c r="Y565" s="329"/>
      <c r="Z565" s="653"/>
      <c r="AA565" s="667">
        <f t="shared" si="305"/>
        <v>0</v>
      </c>
    </row>
    <row r="566" spans="2:27" ht="30">
      <c r="B566" s="377">
        <v>9781917848794</v>
      </c>
      <c r="C566" s="552" t="s">
        <v>1489</v>
      </c>
      <c r="D566" s="66" t="s">
        <v>1772</v>
      </c>
      <c r="E566" s="555" t="s">
        <v>120</v>
      </c>
      <c r="F566" s="420" t="s">
        <v>727</v>
      </c>
      <c r="G566" s="558" t="s">
        <v>1358</v>
      </c>
      <c r="H566" s="465"/>
      <c r="I566" s="595">
        <v>6.5</v>
      </c>
      <c r="J566" s="216"/>
      <c r="K566" s="195">
        <f>I566-(I566*J566)</f>
        <v>6.5</v>
      </c>
      <c r="L566" s="226">
        <f>K566*H566</f>
        <v>0</v>
      </c>
      <c r="M566" s="218">
        <v>0</v>
      </c>
      <c r="N566" s="251">
        <f>L566+(L566*M566)</f>
        <v>0</v>
      </c>
      <c r="O566" s="295"/>
      <c r="Q566" s="653"/>
      <c r="R566" s="667">
        <f t="shared" si="302"/>
        <v>0</v>
      </c>
      <c r="T566" s="653"/>
      <c r="U566" s="667">
        <f t="shared" si="303"/>
        <v>0</v>
      </c>
      <c r="W566" s="653"/>
      <c r="X566" s="667">
        <f t="shared" si="304"/>
        <v>0</v>
      </c>
      <c r="Y566" s="329"/>
      <c r="Z566" s="653"/>
      <c r="AA566" s="667">
        <f t="shared" si="305"/>
        <v>0</v>
      </c>
    </row>
    <row r="567" spans="2:27" ht="17.25" customHeight="1">
      <c r="B567" s="117">
        <v>9780717159468</v>
      </c>
      <c r="C567" s="68" t="s">
        <v>1396</v>
      </c>
      <c r="D567" s="62" t="s">
        <v>1772</v>
      </c>
      <c r="E567" s="78" t="s">
        <v>616</v>
      </c>
      <c r="F567" s="79" t="s">
        <v>37</v>
      </c>
      <c r="G567" s="446"/>
      <c r="H567" s="465"/>
      <c r="I567" s="272">
        <v>39.99</v>
      </c>
      <c r="J567" s="216"/>
      <c r="K567" s="195">
        <f>I567-(I567*J567)</f>
        <v>39.99</v>
      </c>
      <c r="L567" s="226">
        <f>K567*H567</f>
        <v>0</v>
      </c>
      <c r="M567" s="218">
        <v>0</v>
      </c>
      <c r="N567" s="251">
        <f>L567+(L567*M567)</f>
        <v>0</v>
      </c>
      <c r="O567" s="295"/>
      <c r="Q567" s="653"/>
      <c r="R567" s="667">
        <f t="shared" si="302"/>
        <v>0</v>
      </c>
      <c r="T567" s="653"/>
      <c r="U567" s="667">
        <f t="shared" si="303"/>
        <v>0</v>
      </c>
      <c r="W567" s="653"/>
      <c r="X567" s="667">
        <f t="shared" si="304"/>
        <v>0</v>
      </c>
      <c r="Y567" s="329"/>
      <c r="Z567" s="653"/>
      <c r="AA567" s="667">
        <f t="shared" si="305"/>
        <v>0</v>
      </c>
    </row>
    <row r="568" spans="2:27" ht="17.25" customHeight="1">
      <c r="B568" s="117"/>
      <c r="C568" s="68" t="s">
        <v>2616</v>
      </c>
      <c r="D568" s="62" t="s">
        <v>1772</v>
      </c>
      <c r="E568" s="78" t="s">
        <v>2618</v>
      </c>
      <c r="F568" s="79" t="s">
        <v>2189</v>
      </c>
      <c r="G568" s="446"/>
      <c r="H568" s="465"/>
      <c r="I568" s="272">
        <v>9.5</v>
      </c>
      <c r="J568" s="216"/>
      <c r="K568" s="195">
        <f>I568-(I568*J568)</f>
        <v>9.5</v>
      </c>
      <c r="L568" s="226">
        <f>K568*H568</f>
        <v>0</v>
      </c>
      <c r="M568" s="218">
        <v>0</v>
      </c>
      <c r="N568" s="251">
        <f>L568+(L568*M568)</f>
        <v>0</v>
      </c>
      <c r="O568" s="295"/>
      <c r="Q568" s="653"/>
      <c r="R568" s="667">
        <f t="shared" si="302"/>
        <v>0</v>
      </c>
      <c r="T568" s="653"/>
      <c r="U568" s="667">
        <f t="shared" si="303"/>
        <v>0</v>
      </c>
      <c r="W568" s="653"/>
      <c r="X568" s="667">
        <f t="shared" si="304"/>
        <v>0</v>
      </c>
      <c r="Y568" s="329"/>
      <c r="Z568" s="653"/>
      <c r="AA568" s="667">
        <f t="shared" si="305"/>
        <v>0</v>
      </c>
    </row>
    <row r="569" spans="2:27" s="329" customFormat="1" ht="17.25" customHeight="1">
      <c r="B569" s="86"/>
      <c r="C569" s="131" t="s">
        <v>189</v>
      </c>
      <c r="D569" s="131"/>
      <c r="E569" s="129"/>
      <c r="F569" s="85"/>
      <c r="G569" s="85"/>
      <c r="H569" s="463"/>
      <c r="I569" s="222"/>
      <c r="J569" s="216"/>
      <c r="K569" s="302">
        <f>I569-(I569*J569)</f>
        <v>0</v>
      </c>
      <c r="L569" s="303">
        <f>K569*H569</f>
        <v>0</v>
      </c>
      <c r="M569" s="218">
        <v>0</v>
      </c>
      <c r="N569" s="304">
        <f>L569+(L569*M569)</f>
        <v>0</v>
      </c>
      <c r="O569" s="295"/>
      <c r="Q569" s="653"/>
      <c r="R569" s="667">
        <f t="shared" si="302"/>
        <v>0</v>
      </c>
      <c r="S569" s="12"/>
      <c r="T569" s="653"/>
      <c r="U569" s="667">
        <f t="shared" si="303"/>
        <v>0</v>
      </c>
      <c r="V569" s="12"/>
      <c r="W569" s="653"/>
      <c r="X569" s="667">
        <f t="shared" si="304"/>
        <v>0</v>
      </c>
      <c r="Z569" s="653"/>
      <c r="AA569" s="667">
        <f t="shared" si="305"/>
        <v>0</v>
      </c>
    </row>
    <row r="570" spans="2:27" s="329" customFormat="1" ht="17.25" customHeight="1">
      <c r="B570" s="117"/>
      <c r="C570" s="128"/>
      <c r="D570" s="642"/>
      <c r="E570" s="144"/>
      <c r="F570" s="85"/>
      <c r="G570" s="306"/>
      <c r="H570" s="508"/>
      <c r="I570" s="519"/>
      <c r="J570" s="216"/>
      <c r="K570" s="302">
        <f t="shared" si="299"/>
        <v>0</v>
      </c>
      <c r="L570" s="303">
        <f t="shared" si="300"/>
        <v>0</v>
      </c>
      <c r="M570" s="218">
        <v>0</v>
      </c>
      <c r="N570" s="304">
        <f t="shared" si="301"/>
        <v>0</v>
      </c>
      <c r="O570" s="295"/>
      <c r="Q570" s="653"/>
      <c r="R570" s="667">
        <f t="shared" si="302"/>
        <v>0</v>
      </c>
      <c r="S570" s="12"/>
      <c r="T570" s="653"/>
      <c r="U570" s="667">
        <f t="shared" si="303"/>
        <v>0</v>
      </c>
      <c r="V570" s="12"/>
      <c r="W570" s="653"/>
      <c r="X570" s="667">
        <f t="shared" si="304"/>
        <v>0</v>
      </c>
      <c r="Z570" s="653"/>
      <c r="AA570" s="667">
        <f t="shared" si="305"/>
        <v>0</v>
      </c>
    </row>
    <row r="571" spans="2:27" s="329" customFormat="1" ht="17.25" customHeight="1">
      <c r="B571" s="117"/>
      <c r="C571" s="308"/>
      <c r="D571" s="642"/>
      <c r="E571" s="150"/>
      <c r="F571" s="84"/>
      <c r="G571" s="79"/>
      <c r="H571" s="508"/>
      <c r="I571" s="299"/>
      <c r="J571" s="216"/>
      <c r="K571" s="302">
        <f t="shared" si="299"/>
        <v>0</v>
      </c>
      <c r="L571" s="303">
        <f t="shared" si="300"/>
        <v>0</v>
      </c>
      <c r="M571" s="218">
        <v>0</v>
      </c>
      <c r="N571" s="304">
        <f t="shared" si="301"/>
        <v>0</v>
      </c>
      <c r="O571" s="295"/>
      <c r="Q571" s="653"/>
      <c r="R571" s="667">
        <f t="shared" si="302"/>
        <v>0</v>
      </c>
      <c r="S571" s="12"/>
      <c r="T571" s="653"/>
      <c r="U571" s="667">
        <f t="shared" si="303"/>
        <v>0</v>
      </c>
      <c r="V571" s="12"/>
      <c r="W571" s="653"/>
      <c r="X571" s="667">
        <f t="shared" si="304"/>
        <v>0</v>
      </c>
      <c r="Z571" s="653"/>
      <c r="AA571" s="667">
        <f t="shared" si="305"/>
        <v>0</v>
      </c>
    </row>
    <row r="572" spans="2:27" s="329" customFormat="1" ht="17.25" customHeight="1">
      <c r="B572" s="117"/>
      <c r="C572" s="312"/>
      <c r="D572" s="642"/>
      <c r="E572" s="150"/>
      <c r="F572" s="84"/>
      <c r="G572" s="79"/>
      <c r="H572" s="508"/>
      <c r="I572" s="299"/>
      <c r="J572" s="216"/>
      <c r="K572" s="302">
        <f t="shared" si="299"/>
        <v>0</v>
      </c>
      <c r="L572" s="303">
        <f t="shared" si="300"/>
        <v>0</v>
      </c>
      <c r="M572" s="219">
        <v>0</v>
      </c>
      <c r="N572" s="304">
        <f t="shared" si="301"/>
        <v>0</v>
      </c>
      <c r="O572" s="295"/>
      <c r="Q572" s="653"/>
      <c r="R572" s="667">
        <f t="shared" si="302"/>
        <v>0</v>
      </c>
      <c r="S572" s="12"/>
      <c r="T572" s="653"/>
      <c r="U572" s="667">
        <f t="shared" si="303"/>
        <v>0</v>
      </c>
      <c r="V572" s="12"/>
      <c r="W572" s="653"/>
      <c r="X572" s="667">
        <f t="shared" si="304"/>
        <v>0</v>
      </c>
      <c r="Z572" s="653"/>
      <c r="AA572" s="667">
        <f t="shared" si="305"/>
        <v>0</v>
      </c>
    </row>
    <row r="573" spans="2:27" s="329" customFormat="1" ht="17.25" customHeight="1">
      <c r="B573" s="117"/>
      <c r="C573" s="308"/>
      <c r="D573" s="642"/>
      <c r="E573" s="150"/>
      <c r="F573" s="84"/>
      <c r="G573" s="79"/>
      <c r="H573" s="508"/>
      <c r="I573" s="299"/>
      <c r="J573" s="216"/>
      <c r="K573" s="302">
        <f t="shared" ref="K573:K574" si="306">I573-(I573*J573)</f>
        <v>0</v>
      </c>
      <c r="L573" s="303">
        <f t="shared" ref="L573:L574" si="307">K573*H573</f>
        <v>0</v>
      </c>
      <c r="M573" s="219">
        <v>0</v>
      </c>
      <c r="N573" s="304">
        <f t="shared" ref="N573:N574" si="308">L573+(L573*M573)</f>
        <v>0</v>
      </c>
      <c r="O573" s="295"/>
      <c r="Q573" s="653"/>
      <c r="R573" s="667">
        <f t="shared" si="302"/>
        <v>0</v>
      </c>
      <c r="S573" s="12"/>
      <c r="T573" s="653"/>
      <c r="U573" s="667">
        <f t="shared" si="303"/>
        <v>0</v>
      </c>
      <c r="V573" s="12"/>
      <c r="W573" s="653"/>
      <c r="X573" s="667">
        <f t="shared" si="304"/>
        <v>0</v>
      </c>
      <c r="Z573" s="653"/>
      <c r="AA573" s="667">
        <f t="shared" si="305"/>
        <v>0</v>
      </c>
    </row>
    <row r="574" spans="2:27" s="329" customFormat="1" ht="17.25" customHeight="1">
      <c r="B574" s="117"/>
      <c r="C574" s="308"/>
      <c r="D574" s="642"/>
      <c r="E574" s="150"/>
      <c r="F574" s="84"/>
      <c r="G574" s="79"/>
      <c r="H574" s="508"/>
      <c r="I574" s="299"/>
      <c r="J574" s="216"/>
      <c r="K574" s="302">
        <f t="shared" si="306"/>
        <v>0</v>
      </c>
      <c r="L574" s="303">
        <f t="shared" si="307"/>
        <v>0</v>
      </c>
      <c r="M574" s="219">
        <v>0</v>
      </c>
      <c r="N574" s="304">
        <f t="shared" si="308"/>
        <v>0</v>
      </c>
      <c r="O574" s="295"/>
      <c r="Q574" s="653"/>
      <c r="R574" s="667">
        <f t="shared" si="302"/>
        <v>0</v>
      </c>
      <c r="S574" s="12"/>
      <c r="T574" s="653"/>
      <c r="U574" s="667">
        <f t="shared" si="303"/>
        <v>0</v>
      </c>
      <c r="V574" s="12"/>
      <c r="W574" s="653"/>
      <c r="X574" s="667">
        <f t="shared" si="304"/>
        <v>0</v>
      </c>
      <c r="Z574" s="653"/>
      <c r="AA574" s="667">
        <f t="shared" si="305"/>
        <v>0</v>
      </c>
    </row>
    <row r="575" spans="2:27" s="329" customFormat="1" ht="17.25" customHeight="1">
      <c r="B575" s="474"/>
      <c r="C575" s="481" t="s">
        <v>1477</v>
      </c>
      <c r="D575" s="634"/>
      <c r="E575" s="471"/>
      <c r="F575" s="472"/>
      <c r="G575" s="473"/>
      <c r="H575" s="506"/>
      <c r="I575" s="475"/>
      <c r="J575" s="476"/>
      <c r="K575" s="477"/>
      <c r="L575" s="478"/>
      <c r="M575" s="479"/>
      <c r="N575" s="479"/>
      <c r="O575" s="480"/>
      <c r="Q575" s="807"/>
      <c r="R575" s="808"/>
      <c r="S575" s="12"/>
      <c r="T575" s="809"/>
      <c r="U575" s="810"/>
      <c r="V575" s="12"/>
      <c r="W575" s="809"/>
      <c r="X575" s="810"/>
      <c r="Z575" s="809"/>
      <c r="AA575" s="810"/>
    </row>
    <row r="576" spans="2:27" ht="17.25" customHeight="1">
      <c r="B576" s="173" t="s">
        <v>1824</v>
      </c>
      <c r="C576" s="174"/>
      <c r="D576" s="175"/>
      <c r="E576" s="175"/>
      <c r="F576" s="174"/>
      <c r="G576" s="174"/>
      <c r="H576" s="261">
        <f>SUM(H563:H575)</f>
        <v>0</v>
      </c>
      <c r="I576" s="515"/>
      <c r="J576" s="192"/>
      <c r="K576" s="192"/>
      <c r="L576" s="227">
        <f>SUM(L563:L575)</f>
        <v>0</v>
      </c>
      <c r="M576" s="170"/>
      <c r="N576" s="239">
        <f>SUM(N563:N575)</f>
        <v>0</v>
      </c>
      <c r="O576" s="31"/>
      <c r="Q576" s="807"/>
      <c r="R576" s="808"/>
      <c r="S576" s="329"/>
      <c r="T576" s="809"/>
      <c r="U576" s="810"/>
      <c r="V576" s="329"/>
      <c r="W576" s="809"/>
      <c r="X576" s="810"/>
      <c r="Y576" s="329"/>
      <c r="Z576" s="809"/>
      <c r="AA576" s="810"/>
    </row>
    <row r="577" spans="2:27" ht="17.25" customHeight="1">
      <c r="B577" s="5"/>
      <c r="C577" s="6"/>
      <c r="D577" s="6"/>
      <c r="E577" s="2"/>
      <c r="F577" s="37"/>
      <c r="G577" s="37"/>
      <c r="H577" s="263"/>
      <c r="M577" s="162"/>
      <c r="N577" s="162"/>
      <c r="O577" s="37"/>
      <c r="Q577" s="807"/>
      <c r="R577" s="808"/>
      <c r="T577" s="809"/>
      <c r="U577" s="810"/>
      <c r="W577" s="809"/>
      <c r="X577" s="810"/>
      <c r="Y577" s="329"/>
      <c r="Z577" s="809"/>
      <c r="AA577" s="810"/>
    </row>
    <row r="578" spans="2:27" ht="30" customHeight="1">
      <c r="B578" s="754" t="s">
        <v>1825</v>
      </c>
      <c r="C578" s="754"/>
      <c r="D578" s="754"/>
      <c r="E578" s="754"/>
      <c r="F578" s="754"/>
      <c r="G578" s="754"/>
      <c r="H578" s="754"/>
      <c r="I578" s="754"/>
      <c r="J578" s="754"/>
      <c r="K578" s="754"/>
      <c r="L578" s="754"/>
      <c r="M578" s="754"/>
      <c r="N578" s="754"/>
      <c r="O578" s="754"/>
      <c r="Q578" s="807"/>
      <c r="R578" s="808"/>
      <c r="T578" s="809"/>
      <c r="U578" s="810"/>
      <c r="W578" s="809"/>
      <c r="X578" s="810"/>
      <c r="Y578" s="329"/>
      <c r="Z578" s="809"/>
      <c r="AA578" s="810"/>
    </row>
    <row r="579" spans="2:27" s="22" customFormat="1" ht="30" customHeight="1">
      <c r="B579" s="105" t="s">
        <v>10</v>
      </c>
      <c r="C579" s="165" t="s">
        <v>11</v>
      </c>
      <c r="D579" s="165" t="s">
        <v>1756</v>
      </c>
      <c r="E579" s="165" t="s">
        <v>12</v>
      </c>
      <c r="F579" s="166" t="s">
        <v>13</v>
      </c>
      <c r="G579" s="165" t="s">
        <v>14</v>
      </c>
      <c r="H579" s="260" t="s">
        <v>15</v>
      </c>
      <c r="I579" s="458" t="s">
        <v>1480</v>
      </c>
      <c r="J579" s="177" t="s">
        <v>1461</v>
      </c>
      <c r="K579" s="177" t="s">
        <v>1462</v>
      </c>
      <c r="L579" s="177" t="s">
        <v>1463</v>
      </c>
      <c r="M579" s="221" t="s">
        <v>1479</v>
      </c>
      <c r="N579" s="221" t="s">
        <v>1481</v>
      </c>
      <c r="O579" s="165" t="s">
        <v>1478</v>
      </c>
      <c r="Q579" s="757" t="s">
        <v>1753</v>
      </c>
      <c r="R579" s="758"/>
      <c r="T579" s="757" t="s">
        <v>1754</v>
      </c>
      <c r="U579" s="758"/>
      <c r="W579" s="757" t="s">
        <v>1755</v>
      </c>
      <c r="X579" s="758"/>
      <c r="Y579" s="344"/>
      <c r="Z579" s="759" t="s">
        <v>1500</v>
      </c>
      <c r="AA579" s="760"/>
    </row>
    <row r="580" spans="2:27" ht="17.25" customHeight="1">
      <c r="B580" s="745">
        <v>9781907330735</v>
      </c>
      <c r="C580" s="733" t="s">
        <v>1205</v>
      </c>
      <c r="D580" s="734" t="s">
        <v>1773</v>
      </c>
      <c r="E580" s="746" t="s">
        <v>120</v>
      </c>
      <c r="F580" s="736" t="s">
        <v>703</v>
      </c>
      <c r="G580" s="588">
        <v>907330</v>
      </c>
      <c r="H580" s="737"/>
      <c r="I580" s="738">
        <v>8.5</v>
      </c>
      <c r="J580" s="216"/>
      <c r="K580" s="195">
        <f t="shared" ref="K580:K591" si="309">I580-(I580*J580)</f>
        <v>8.5</v>
      </c>
      <c r="L580" s="226">
        <f t="shared" ref="L580:L591" si="310">K580*H580</f>
        <v>0</v>
      </c>
      <c r="M580" s="218">
        <v>0</v>
      </c>
      <c r="N580" s="251">
        <f t="shared" ref="N580:N591" si="311">L580+(L580*M580)</f>
        <v>0</v>
      </c>
      <c r="O580" s="295"/>
      <c r="Q580" s="653"/>
      <c r="R580" s="667">
        <f t="shared" ref="R580:R599" si="312">IF(Q580="YES",$H580,0)</f>
        <v>0</v>
      </c>
      <c r="T580" s="653"/>
      <c r="U580" s="667">
        <f t="shared" ref="U580:U599" si="313">IF(T580="YES",$H580,0)</f>
        <v>0</v>
      </c>
      <c r="W580" s="653"/>
      <c r="X580" s="667">
        <f t="shared" ref="X580:X599" si="314">IF(W580="YES",$H580,0)</f>
        <v>0</v>
      </c>
      <c r="Y580" s="329"/>
      <c r="Z580" s="653"/>
      <c r="AA580" s="667">
        <f t="shared" ref="AA580:AA599" si="315">IF(Z580="YES",$H580,0)</f>
        <v>0</v>
      </c>
    </row>
    <row r="581" spans="2:27" ht="17.25" customHeight="1">
      <c r="B581" s="43"/>
      <c r="C581" s="67" t="s">
        <v>2616</v>
      </c>
      <c r="D581" s="44" t="s">
        <v>1773</v>
      </c>
      <c r="E581" s="555" t="s">
        <v>2618</v>
      </c>
      <c r="F581" s="46" t="s">
        <v>2189</v>
      </c>
      <c r="G581" s="296"/>
      <c r="H581" s="464"/>
      <c r="I581" s="269">
        <v>9.5</v>
      </c>
      <c r="J581" s="216"/>
      <c r="K581" s="195">
        <f t="shared" ref="K581" si="316">I581-(I581*J581)</f>
        <v>9.5</v>
      </c>
      <c r="L581" s="226">
        <f t="shared" ref="L581" si="317">K581*H581</f>
        <v>0</v>
      </c>
      <c r="M581" s="218">
        <v>0</v>
      </c>
      <c r="N581" s="251">
        <f t="shared" ref="N581" si="318">L581+(L581*M581)</f>
        <v>0</v>
      </c>
      <c r="O581" s="295"/>
      <c r="Q581" s="653"/>
      <c r="R581" s="667">
        <f t="shared" si="312"/>
        <v>0</v>
      </c>
      <c r="T581" s="653"/>
      <c r="U581" s="667">
        <f t="shared" si="313"/>
        <v>0</v>
      </c>
      <c r="W581" s="653"/>
      <c r="X581" s="667">
        <f t="shared" si="314"/>
        <v>0</v>
      </c>
      <c r="Y581" s="329"/>
      <c r="Z581" s="653"/>
      <c r="AA581" s="667">
        <f t="shared" si="315"/>
        <v>0</v>
      </c>
    </row>
    <row r="582" spans="2:27" ht="15">
      <c r="B582" s="692">
        <v>9780861670130</v>
      </c>
      <c r="C582" s="747" t="s">
        <v>1212</v>
      </c>
      <c r="D582" s="730" t="s">
        <v>1773</v>
      </c>
      <c r="E582" s="748" t="s">
        <v>120</v>
      </c>
      <c r="F582" s="663" t="s">
        <v>54</v>
      </c>
      <c r="G582" s="749" t="s">
        <v>1213</v>
      </c>
      <c r="H582" s="741"/>
      <c r="I582" s="750">
        <v>6.5</v>
      </c>
      <c r="J582" s="216"/>
      <c r="K582" s="195">
        <f t="shared" si="309"/>
        <v>6.5</v>
      </c>
      <c r="L582" s="226">
        <f t="shared" si="310"/>
        <v>0</v>
      </c>
      <c r="M582" s="218">
        <v>0</v>
      </c>
      <c r="N582" s="251">
        <f t="shared" si="311"/>
        <v>0</v>
      </c>
      <c r="O582" s="295"/>
      <c r="Q582" s="653"/>
      <c r="R582" s="667">
        <f t="shared" si="312"/>
        <v>0</v>
      </c>
      <c r="T582" s="653"/>
      <c r="U582" s="667">
        <f t="shared" si="313"/>
        <v>0</v>
      </c>
      <c r="W582" s="653"/>
      <c r="X582" s="667">
        <f t="shared" si="314"/>
        <v>0</v>
      </c>
      <c r="Y582" s="329"/>
      <c r="Z582" s="653"/>
      <c r="AA582" s="667">
        <f t="shared" si="315"/>
        <v>0</v>
      </c>
    </row>
    <row r="583" spans="2:27" ht="17.25" customHeight="1">
      <c r="B583" s="41">
        <v>9781845367480</v>
      </c>
      <c r="C583" s="53" t="s">
        <v>1214</v>
      </c>
      <c r="D583" s="44" t="s">
        <v>1773</v>
      </c>
      <c r="E583" s="54" t="s">
        <v>616</v>
      </c>
      <c r="F583" s="42" t="s">
        <v>54</v>
      </c>
      <c r="G583" s="55" t="s">
        <v>1215</v>
      </c>
      <c r="H583" s="464"/>
      <c r="I583" s="270">
        <v>39.950000000000003</v>
      </c>
      <c r="J583" s="216"/>
      <c r="K583" s="195">
        <f t="shared" si="309"/>
        <v>39.950000000000003</v>
      </c>
      <c r="L583" s="226">
        <f t="shared" si="310"/>
        <v>0</v>
      </c>
      <c r="M583" s="218">
        <v>0</v>
      </c>
      <c r="N583" s="251">
        <f t="shared" si="311"/>
        <v>0</v>
      </c>
      <c r="O583" s="295"/>
      <c r="Q583" s="653"/>
      <c r="R583" s="667">
        <f t="shared" si="312"/>
        <v>0</v>
      </c>
      <c r="T583" s="653"/>
      <c r="U583" s="667">
        <f t="shared" si="313"/>
        <v>0</v>
      </c>
      <c r="W583" s="653"/>
      <c r="X583" s="667">
        <f t="shared" si="314"/>
        <v>0</v>
      </c>
      <c r="Y583" s="329"/>
      <c r="Z583" s="653"/>
      <c r="AA583" s="667">
        <f t="shared" si="315"/>
        <v>0</v>
      </c>
    </row>
    <row r="584" spans="2:27" ht="17.25" customHeight="1">
      <c r="B584" s="41"/>
      <c r="C584" s="53" t="s">
        <v>1216</v>
      </c>
      <c r="D584" s="44" t="s">
        <v>1773</v>
      </c>
      <c r="E584" s="54" t="s">
        <v>616</v>
      </c>
      <c r="F584" s="42" t="s">
        <v>54</v>
      </c>
      <c r="G584" s="55" t="s">
        <v>1217</v>
      </c>
      <c r="H584" s="464"/>
      <c r="I584" s="270">
        <v>29.95</v>
      </c>
      <c r="J584" s="216"/>
      <c r="K584" s="195">
        <f t="shared" si="309"/>
        <v>29.95</v>
      </c>
      <c r="L584" s="226">
        <f t="shared" si="310"/>
        <v>0</v>
      </c>
      <c r="M584" s="218">
        <v>0</v>
      </c>
      <c r="N584" s="251">
        <f t="shared" si="311"/>
        <v>0</v>
      </c>
      <c r="O584" s="295"/>
      <c r="Q584" s="653"/>
      <c r="R584" s="667">
        <f t="shared" si="312"/>
        <v>0</v>
      </c>
      <c r="T584" s="653"/>
      <c r="U584" s="667">
        <f t="shared" si="313"/>
        <v>0</v>
      </c>
      <c r="W584" s="653"/>
      <c r="X584" s="667">
        <f t="shared" si="314"/>
        <v>0</v>
      </c>
      <c r="Y584" s="329"/>
      <c r="Z584" s="653"/>
      <c r="AA584" s="667">
        <f t="shared" si="315"/>
        <v>0</v>
      </c>
    </row>
    <row r="585" spans="2:27" ht="17.25" customHeight="1">
      <c r="B585" s="41">
        <v>9781845367497</v>
      </c>
      <c r="C585" s="53" t="s">
        <v>1218</v>
      </c>
      <c r="D585" s="44" t="s">
        <v>1773</v>
      </c>
      <c r="E585" s="54" t="s">
        <v>616</v>
      </c>
      <c r="F585" s="42" t="s">
        <v>54</v>
      </c>
      <c r="G585" s="55" t="s">
        <v>1219</v>
      </c>
      <c r="H585" s="464"/>
      <c r="I585" s="270">
        <v>10.95</v>
      </c>
      <c r="J585" s="216"/>
      <c r="K585" s="195">
        <f t="shared" si="309"/>
        <v>10.95</v>
      </c>
      <c r="L585" s="226">
        <f t="shared" si="310"/>
        <v>0</v>
      </c>
      <c r="M585" s="218">
        <v>0</v>
      </c>
      <c r="N585" s="251">
        <f t="shared" si="311"/>
        <v>0</v>
      </c>
      <c r="O585" s="295"/>
      <c r="Q585" s="653"/>
      <c r="R585" s="667">
        <f t="shared" si="312"/>
        <v>0</v>
      </c>
      <c r="T585" s="653"/>
      <c r="U585" s="667">
        <f t="shared" si="313"/>
        <v>0</v>
      </c>
      <c r="W585" s="653"/>
      <c r="X585" s="667">
        <f t="shared" si="314"/>
        <v>0</v>
      </c>
      <c r="Y585" s="329"/>
      <c r="Z585" s="653"/>
      <c r="AA585" s="667">
        <f t="shared" si="315"/>
        <v>0</v>
      </c>
    </row>
    <row r="586" spans="2:27" ht="17.25" customHeight="1">
      <c r="B586" s="41">
        <v>9781845366353</v>
      </c>
      <c r="C586" s="53" t="s">
        <v>1220</v>
      </c>
      <c r="D586" s="44" t="s">
        <v>1773</v>
      </c>
      <c r="E586" s="54" t="s">
        <v>120</v>
      </c>
      <c r="F586" s="42" t="s">
        <v>54</v>
      </c>
      <c r="G586" s="55" t="s">
        <v>1221</v>
      </c>
      <c r="H586" s="464"/>
      <c r="I586" s="270">
        <v>9.9499999999999993</v>
      </c>
      <c r="J586" s="216"/>
      <c r="K586" s="195">
        <f t="shared" si="309"/>
        <v>9.9499999999999993</v>
      </c>
      <c r="L586" s="226">
        <f t="shared" si="310"/>
        <v>0</v>
      </c>
      <c r="M586" s="218">
        <v>0</v>
      </c>
      <c r="N586" s="251">
        <f t="shared" si="311"/>
        <v>0</v>
      </c>
      <c r="O586" s="295"/>
      <c r="Q586" s="653"/>
      <c r="R586" s="667">
        <f t="shared" si="312"/>
        <v>0</v>
      </c>
      <c r="T586" s="653"/>
      <c r="U586" s="667">
        <f t="shared" si="313"/>
        <v>0</v>
      </c>
      <c r="W586" s="653"/>
      <c r="X586" s="667">
        <f t="shared" si="314"/>
        <v>0</v>
      </c>
      <c r="Y586" s="329"/>
      <c r="Z586" s="653"/>
      <c r="AA586" s="667">
        <f t="shared" si="315"/>
        <v>0</v>
      </c>
    </row>
    <row r="587" spans="2:27" ht="30">
      <c r="B587" s="41">
        <v>9781913228415</v>
      </c>
      <c r="C587" s="53" t="s">
        <v>2076</v>
      </c>
      <c r="D587" s="44" t="s">
        <v>1773</v>
      </c>
      <c r="E587" s="54" t="s">
        <v>616</v>
      </c>
      <c r="F587" s="42" t="s">
        <v>26</v>
      </c>
      <c r="G587" s="55" t="s">
        <v>1206</v>
      </c>
      <c r="H587" s="464"/>
      <c r="I587" s="270">
        <v>41.95</v>
      </c>
      <c r="J587" s="216"/>
      <c r="K587" s="195">
        <f t="shared" si="309"/>
        <v>41.95</v>
      </c>
      <c r="L587" s="226">
        <f t="shared" si="310"/>
        <v>0</v>
      </c>
      <c r="M587" s="218">
        <v>0</v>
      </c>
      <c r="N587" s="251">
        <f t="shared" si="311"/>
        <v>0</v>
      </c>
      <c r="O587" s="295"/>
      <c r="Q587" s="653"/>
      <c r="R587" s="667">
        <f t="shared" si="312"/>
        <v>0</v>
      </c>
      <c r="T587" s="653"/>
      <c r="U587" s="667">
        <f t="shared" si="313"/>
        <v>0</v>
      </c>
      <c r="W587" s="653"/>
      <c r="X587" s="667">
        <f t="shared" si="314"/>
        <v>0</v>
      </c>
      <c r="Y587" s="329"/>
      <c r="Z587" s="653"/>
      <c r="AA587" s="667">
        <f t="shared" si="315"/>
        <v>0</v>
      </c>
    </row>
    <row r="588" spans="2:27" ht="17.25" customHeight="1">
      <c r="B588" s="41">
        <v>9781913228422</v>
      </c>
      <c r="C588" s="53" t="s">
        <v>2077</v>
      </c>
      <c r="D588" s="44" t="s">
        <v>1773</v>
      </c>
      <c r="E588" s="54" t="s">
        <v>616</v>
      </c>
      <c r="F588" s="42" t="s">
        <v>26</v>
      </c>
      <c r="G588" s="55" t="s">
        <v>1207</v>
      </c>
      <c r="H588" s="464"/>
      <c r="I588" s="270">
        <v>11.95</v>
      </c>
      <c r="J588" s="216"/>
      <c r="K588" s="195">
        <f t="shared" si="309"/>
        <v>11.95</v>
      </c>
      <c r="L588" s="226">
        <f t="shared" si="310"/>
        <v>0</v>
      </c>
      <c r="M588" s="218">
        <v>0</v>
      </c>
      <c r="N588" s="251">
        <f t="shared" si="311"/>
        <v>0</v>
      </c>
      <c r="O588" s="295"/>
      <c r="Q588" s="653"/>
      <c r="R588" s="667">
        <f t="shared" si="312"/>
        <v>0</v>
      </c>
      <c r="T588" s="653"/>
      <c r="U588" s="667">
        <f t="shared" si="313"/>
        <v>0</v>
      </c>
      <c r="W588" s="653"/>
      <c r="X588" s="667">
        <f t="shared" si="314"/>
        <v>0</v>
      </c>
      <c r="Y588" s="329"/>
      <c r="Z588" s="653"/>
      <c r="AA588" s="667">
        <f t="shared" si="315"/>
        <v>0</v>
      </c>
    </row>
    <row r="589" spans="2:27" ht="17.25" customHeight="1">
      <c r="B589" s="41">
        <v>9781913228439</v>
      </c>
      <c r="C589" s="53" t="s">
        <v>2078</v>
      </c>
      <c r="D589" s="44" t="s">
        <v>1773</v>
      </c>
      <c r="E589" s="54" t="s">
        <v>120</v>
      </c>
      <c r="F589" s="42" t="s">
        <v>26</v>
      </c>
      <c r="G589" s="55" t="s">
        <v>1208</v>
      </c>
      <c r="H589" s="464"/>
      <c r="I589" s="270">
        <v>13.95</v>
      </c>
      <c r="J589" s="216"/>
      <c r="K589" s="195">
        <f t="shared" si="309"/>
        <v>13.95</v>
      </c>
      <c r="L589" s="226">
        <f t="shared" si="310"/>
        <v>0</v>
      </c>
      <c r="M589" s="218">
        <v>0</v>
      </c>
      <c r="N589" s="251">
        <f t="shared" si="311"/>
        <v>0</v>
      </c>
      <c r="O589" s="295"/>
      <c r="Q589" s="653"/>
      <c r="R589" s="667">
        <f t="shared" si="312"/>
        <v>0</v>
      </c>
      <c r="T589" s="653"/>
      <c r="U589" s="667">
        <f t="shared" si="313"/>
        <v>0</v>
      </c>
      <c r="W589" s="653"/>
      <c r="X589" s="667">
        <f t="shared" si="314"/>
        <v>0</v>
      </c>
      <c r="Y589" s="329"/>
      <c r="Z589" s="653"/>
      <c r="AA589" s="667">
        <f t="shared" si="315"/>
        <v>0</v>
      </c>
    </row>
    <row r="590" spans="2:27" ht="17.25" customHeight="1">
      <c r="B590" s="614">
        <v>9781917848732</v>
      </c>
      <c r="C590" s="53" t="s">
        <v>1209</v>
      </c>
      <c r="D590" s="44" t="s">
        <v>1773</v>
      </c>
      <c r="E590" s="54" t="s">
        <v>120</v>
      </c>
      <c r="F590" s="42" t="s">
        <v>727</v>
      </c>
      <c r="G590" s="55" t="s">
        <v>1210</v>
      </c>
      <c r="H590" s="464"/>
      <c r="I590" s="270">
        <v>6.5</v>
      </c>
      <c r="J590" s="216"/>
      <c r="K590" s="195">
        <f t="shared" si="309"/>
        <v>6.5</v>
      </c>
      <c r="L590" s="226">
        <f t="shared" si="310"/>
        <v>0</v>
      </c>
      <c r="M590" s="218">
        <v>0</v>
      </c>
      <c r="N590" s="251">
        <f t="shared" si="311"/>
        <v>0</v>
      </c>
      <c r="O590" s="295"/>
      <c r="Q590" s="653"/>
      <c r="R590" s="667">
        <f t="shared" si="312"/>
        <v>0</v>
      </c>
      <c r="T590" s="653"/>
      <c r="U590" s="667">
        <f t="shared" si="313"/>
        <v>0</v>
      </c>
      <c r="W590" s="653"/>
      <c r="X590" s="667">
        <f t="shared" si="314"/>
        <v>0</v>
      </c>
      <c r="Y590" s="329"/>
      <c r="Z590" s="653"/>
      <c r="AA590" s="667">
        <f t="shared" si="315"/>
        <v>0</v>
      </c>
    </row>
    <row r="591" spans="2:27" ht="17.25" customHeight="1">
      <c r="B591" s="117">
        <v>9781789270839</v>
      </c>
      <c r="C591" s="613" t="s">
        <v>2480</v>
      </c>
      <c r="D591" s="44" t="s">
        <v>1773</v>
      </c>
      <c r="E591" s="54" t="s">
        <v>616</v>
      </c>
      <c r="F591" s="42" t="s">
        <v>29</v>
      </c>
      <c r="G591" s="55" t="s">
        <v>1222</v>
      </c>
      <c r="H591" s="464"/>
      <c r="I591" s="270">
        <v>44</v>
      </c>
      <c r="J591" s="216"/>
      <c r="K591" s="195">
        <f t="shared" si="309"/>
        <v>44</v>
      </c>
      <c r="L591" s="226">
        <f t="shared" si="310"/>
        <v>0</v>
      </c>
      <c r="M591" s="218">
        <v>0</v>
      </c>
      <c r="N591" s="251">
        <f t="shared" si="311"/>
        <v>0</v>
      </c>
      <c r="O591" s="295"/>
      <c r="Q591" s="653"/>
      <c r="R591" s="667">
        <f t="shared" si="312"/>
        <v>0</v>
      </c>
      <c r="T591" s="653"/>
      <c r="U591" s="667">
        <f t="shared" si="313"/>
        <v>0</v>
      </c>
      <c r="W591" s="653"/>
      <c r="X591" s="667">
        <f t="shared" si="314"/>
        <v>0</v>
      </c>
      <c r="Y591" s="329"/>
      <c r="Z591" s="653"/>
      <c r="AA591" s="667">
        <f t="shared" si="315"/>
        <v>0</v>
      </c>
    </row>
    <row r="592" spans="2:27" ht="17.25" customHeight="1">
      <c r="B592" s="117">
        <v>9781789278149</v>
      </c>
      <c r="C592" s="613" t="s">
        <v>2481</v>
      </c>
      <c r="D592" s="44" t="s">
        <v>1773</v>
      </c>
      <c r="E592" s="54" t="s">
        <v>616</v>
      </c>
      <c r="F592" s="42" t="s">
        <v>29</v>
      </c>
      <c r="G592" s="55" t="s">
        <v>1602</v>
      </c>
      <c r="H592" s="464"/>
      <c r="I592" s="270">
        <v>34</v>
      </c>
      <c r="J592" s="216"/>
      <c r="K592" s="195">
        <f t="shared" ref="K592:K593" si="319">I592-(I592*J592)</f>
        <v>34</v>
      </c>
      <c r="L592" s="226">
        <f t="shared" ref="L592:L593" si="320">K592*H592</f>
        <v>0</v>
      </c>
      <c r="M592" s="218">
        <v>0</v>
      </c>
      <c r="N592" s="251">
        <f t="shared" ref="N592:N593" si="321">L592+(L592*M592)</f>
        <v>0</v>
      </c>
      <c r="O592" s="295"/>
      <c r="Q592" s="653"/>
      <c r="R592" s="667">
        <f t="shared" si="312"/>
        <v>0</v>
      </c>
      <c r="T592" s="653"/>
      <c r="U592" s="667">
        <f t="shared" si="313"/>
        <v>0</v>
      </c>
      <c r="W592" s="653"/>
      <c r="X592" s="667">
        <f t="shared" si="314"/>
        <v>0</v>
      </c>
      <c r="Y592" s="329"/>
      <c r="Z592" s="653"/>
      <c r="AA592" s="667">
        <f t="shared" si="315"/>
        <v>0</v>
      </c>
    </row>
    <row r="593" spans="2:27" ht="17.25" customHeight="1">
      <c r="B593" s="117">
        <v>9781789270624</v>
      </c>
      <c r="C593" s="613" t="s">
        <v>2482</v>
      </c>
      <c r="D593" s="44" t="s">
        <v>1773</v>
      </c>
      <c r="E593" s="54" t="s">
        <v>120</v>
      </c>
      <c r="F593" s="42" t="s">
        <v>29</v>
      </c>
      <c r="G593" s="55" t="s">
        <v>1603</v>
      </c>
      <c r="H593" s="464"/>
      <c r="I593" s="270">
        <v>14.5</v>
      </c>
      <c r="J593" s="216"/>
      <c r="K593" s="195">
        <f t="shared" si="319"/>
        <v>14.5</v>
      </c>
      <c r="L593" s="226">
        <f t="shared" si="320"/>
        <v>0</v>
      </c>
      <c r="M593" s="218">
        <v>0</v>
      </c>
      <c r="N593" s="251">
        <f t="shared" si="321"/>
        <v>0</v>
      </c>
      <c r="O593" s="295"/>
      <c r="Q593" s="653"/>
      <c r="R593" s="667">
        <f t="shared" si="312"/>
        <v>0</v>
      </c>
      <c r="T593" s="653"/>
      <c r="U593" s="667">
        <f t="shared" si="313"/>
        <v>0</v>
      </c>
      <c r="W593" s="653"/>
      <c r="X593" s="667">
        <f t="shared" si="314"/>
        <v>0</v>
      </c>
      <c r="Y593" s="329"/>
      <c r="Z593" s="653"/>
      <c r="AA593" s="667">
        <f t="shared" si="315"/>
        <v>0</v>
      </c>
    </row>
    <row r="594" spans="2:27" ht="17.25" customHeight="1">
      <c r="B594" s="704">
        <v>9781789272772</v>
      </c>
      <c r="C594" s="613" t="s">
        <v>2360</v>
      </c>
      <c r="D594" s="44" t="s">
        <v>1773</v>
      </c>
      <c r="E594" s="54" t="s">
        <v>120</v>
      </c>
      <c r="F594" s="42" t="s">
        <v>29</v>
      </c>
      <c r="G594" s="55" t="s">
        <v>2361</v>
      </c>
      <c r="H594" s="464"/>
      <c r="I594" s="270">
        <v>15.5</v>
      </c>
      <c r="J594" s="216"/>
      <c r="K594" s="195">
        <f t="shared" ref="K594" si="322">I594-(I594*J594)</f>
        <v>15.5</v>
      </c>
      <c r="L594" s="226">
        <f t="shared" ref="L594" si="323">K594*H594</f>
        <v>0</v>
      </c>
      <c r="M594" s="218">
        <v>0</v>
      </c>
      <c r="N594" s="251">
        <f t="shared" ref="N594" si="324">L594+(L594*M594)</f>
        <v>0</v>
      </c>
      <c r="O594" s="295"/>
      <c r="Q594" s="653"/>
      <c r="R594" s="667">
        <f t="shared" si="312"/>
        <v>0</v>
      </c>
      <c r="T594" s="653"/>
      <c r="U594" s="667">
        <f t="shared" si="313"/>
        <v>0</v>
      </c>
      <c r="W594" s="653"/>
      <c r="X594" s="667">
        <f t="shared" si="314"/>
        <v>0</v>
      </c>
      <c r="Y594" s="329"/>
      <c r="Z594" s="653"/>
      <c r="AA594" s="667">
        <f t="shared" si="315"/>
        <v>0</v>
      </c>
    </row>
    <row r="595" spans="2:27" ht="17.25" customHeight="1">
      <c r="B595" s="615">
        <v>9780717183562</v>
      </c>
      <c r="C595" s="53" t="s">
        <v>1211</v>
      </c>
      <c r="D595" s="44" t="s">
        <v>1773</v>
      </c>
      <c r="E595" s="54"/>
      <c r="F595" s="42" t="s">
        <v>37</v>
      </c>
      <c r="G595" s="55"/>
      <c r="H595" s="464"/>
      <c r="I595" s="270">
        <v>10.95</v>
      </c>
      <c r="J595" s="216"/>
      <c r="K595" s="195">
        <f>I595-(I595*J595)</f>
        <v>10.95</v>
      </c>
      <c r="L595" s="226">
        <f>K595*H595</f>
        <v>0</v>
      </c>
      <c r="M595" s="218">
        <v>0</v>
      </c>
      <c r="N595" s="251">
        <f>L595+(L595*M595)</f>
        <v>0</v>
      </c>
      <c r="O595" s="295"/>
      <c r="Q595" s="653"/>
      <c r="R595" s="667">
        <f t="shared" si="312"/>
        <v>0</v>
      </c>
      <c r="T595" s="653"/>
      <c r="U595" s="667">
        <f t="shared" si="313"/>
        <v>0</v>
      </c>
      <c r="W595" s="653"/>
      <c r="X595" s="667">
        <f t="shared" si="314"/>
        <v>0</v>
      </c>
      <c r="Y595" s="329"/>
      <c r="Z595" s="653"/>
      <c r="AA595" s="667">
        <f t="shared" si="315"/>
        <v>0</v>
      </c>
    </row>
    <row r="596" spans="2:27" s="329" customFormat="1" ht="17.25" customHeight="1">
      <c r="B596" s="86"/>
      <c r="C596" s="131" t="s">
        <v>189</v>
      </c>
      <c r="D596" s="131"/>
      <c r="E596" s="129"/>
      <c r="F596" s="85"/>
      <c r="G596" s="85"/>
      <c r="H596" s="463"/>
      <c r="I596" s="222"/>
      <c r="J596" s="216"/>
      <c r="K596" s="302">
        <f>I596-(I596*J596)</f>
        <v>0</v>
      </c>
      <c r="L596" s="303">
        <f>K596*H596</f>
        <v>0</v>
      </c>
      <c r="M596" s="218">
        <v>0</v>
      </c>
      <c r="N596" s="304">
        <f>L596+(L596*M596)</f>
        <v>0</v>
      </c>
      <c r="O596" s="295"/>
      <c r="Q596" s="653"/>
      <c r="R596" s="667">
        <f t="shared" si="312"/>
        <v>0</v>
      </c>
      <c r="S596" s="12"/>
      <c r="T596" s="653"/>
      <c r="U596" s="667">
        <f t="shared" si="313"/>
        <v>0</v>
      </c>
      <c r="V596" s="12"/>
      <c r="W596" s="653"/>
      <c r="X596" s="667">
        <f t="shared" si="314"/>
        <v>0</v>
      </c>
      <c r="Z596" s="653"/>
      <c r="AA596" s="667">
        <f t="shared" si="315"/>
        <v>0</v>
      </c>
    </row>
    <row r="597" spans="2:27" s="329" customFormat="1" ht="17.25" customHeight="1">
      <c r="B597" s="117"/>
      <c r="C597" s="312"/>
      <c r="D597" s="633"/>
      <c r="E597" s="150"/>
      <c r="F597" s="84"/>
      <c r="G597" s="79"/>
      <c r="H597" s="464"/>
      <c r="I597" s="299"/>
      <c r="J597" s="216"/>
      <c r="K597" s="302">
        <f t="shared" ref="K597" si="325">I597-(I597*J597)</f>
        <v>0</v>
      </c>
      <c r="L597" s="303">
        <f t="shared" ref="L597" si="326">K597*H597</f>
        <v>0</v>
      </c>
      <c r="M597" s="219">
        <v>0</v>
      </c>
      <c r="N597" s="304">
        <f t="shared" ref="N597" si="327">L597+(L597*M597)</f>
        <v>0</v>
      </c>
      <c r="O597" s="295"/>
      <c r="Q597" s="653"/>
      <c r="R597" s="667">
        <f t="shared" si="312"/>
        <v>0</v>
      </c>
      <c r="S597" s="12"/>
      <c r="T597" s="653"/>
      <c r="U597" s="667">
        <f t="shared" si="313"/>
        <v>0</v>
      </c>
      <c r="V597" s="12"/>
      <c r="W597" s="653"/>
      <c r="X597" s="667">
        <f t="shared" si="314"/>
        <v>0</v>
      </c>
      <c r="Z597" s="653"/>
      <c r="AA597" s="667">
        <f t="shared" si="315"/>
        <v>0</v>
      </c>
    </row>
    <row r="598" spans="2:27" s="329" customFormat="1" ht="17.25" customHeight="1">
      <c r="B598" s="117"/>
      <c r="C598" s="308"/>
      <c r="D598" s="633"/>
      <c r="E598" s="150"/>
      <c r="F598" s="84"/>
      <c r="G598" s="79"/>
      <c r="H598" s="464"/>
      <c r="I598" s="299"/>
      <c r="J598" s="216"/>
      <c r="K598" s="302">
        <f t="shared" ref="K598:K599" si="328">I598-(I598*J598)</f>
        <v>0</v>
      </c>
      <c r="L598" s="303">
        <f t="shared" ref="L598:L599" si="329">K598*H598</f>
        <v>0</v>
      </c>
      <c r="M598" s="219">
        <v>0</v>
      </c>
      <c r="N598" s="304">
        <f t="shared" ref="N598:N599" si="330">L598+(L598*M598)</f>
        <v>0</v>
      </c>
      <c r="O598" s="295"/>
      <c r="Q598" s="653"/>
      <c r="R598" s="667">
        <f t="shared" si="312"/>
        <v>0</v>
      </c>
      <c r="S598" s="12"/>
      <c r="T598" s="653"/>
      <c r="U598" s="667">
        <f t="shared" si="313"/>
        <v>0</v>
      </c>
      <c r="V598" s="12"/>
      <c r="W598" s="653"/>
      <c r="X598" s="667">
        <f t="shared" si="314"/>
        <v>0</v>
      </c>
      <c r="Z598" s="653"/>
      <c r="AA598" s="667">
        <f t="shared" si="315"/>
        <v>0</v>
      </c>
    </row>
    <row r="599" spans="2:27" s="329" customFormat="1" ht="17.25" customHeight="1">
      <c r="B599" s="117"/>
      <c r="C599" s="308"/>
      <c r="D599" s="633"/>
      <c r="E599" s="150"/>
      <c r="F599" s="84"/>
      <c r="G599" s="79"/>
      <c r="H599" s="464"/>
      <c r="I599" s="299"/>
      <c r="J599" s="216"/>
      <c r="K599" s="302">
        <f t="shared" si="328"/>
        <v>0</v>
      </c>
      <c r="L599" s="303">
        <f t="shared" si="329"/>
        <v>0</v>
      </c>
      <c r="M599" s="219">
        <v>0</v>
      </c>
      <c r="N599" s="304">
        <f t="shared" si="330"/>
        <v>0</v>
      </c>
      <c r="O599" s="295"/>
      <c r="Q599" s="653"/>
      <c r="R599" s="667">
        <f t="shared" si="312"/>
        <v>0</v>
      </c>
      <c r="S599" s="12"/>
      <c r="T599" s="653"/>
      <c r="U599" s="667">
        <f t="shared" si="313"/>
        <v>0</v>
      </c>
      <c r="V599" s="12"/>
      <c r="W599" s="653"/>
      <c r="X599" s="667">
        <f t="shared" si="314"/>
        <v>0</v>
      </c>
      <c r="Z599" s="653"/>
      <c r="AA599" s="667">
        <f t="shared" si="315"/>
        <v>0</v>
      </c>
    </row>
    <row r="600" spans="2:27" s="329" customFormat="1" ht="17.25" customHeight="1">
      <c r="B600" s="474"/>
      <c r="C600" s="481" t="s">
        <v>1477</v>
      </c>
      <c r="D600" s="634"/>
      <c r="E600" s="471"/>
      <c r="F600" s="472"/>
      <c r="G600" s="473"/>
      <c r="H600" s="506"/>
      <c r="I600" s="475"/>
      <c r="J600" s="476"/>
      <c r="K600" s="477"/>
      <c r="L600" s="478"/>
      <c r="M600" s="479"/>
      <c r="N600" s="479"/>
      <c r="O600" s="480"/>
      <c r="Q600" s="807"/>
      <c r="R600" s="808"/>
      <c r="S600" s="12"/>
      <c r="T600" s="809"/>
      <c r="U600" s="810"/>
      <c r="V600" s="12"/>
      <c r="W600" s="809"/>
      <c r="X600" s="810"/>
      <c r="Z600" s="809"/>
      <c r="AA600" s="810"/>
    </row>
    <row r="601" spans="2:27" ht="17.25" customHeight="1">
      <c r="B601" s="167" t="s">
        <v>1826</v>
      </c>
      <c r="C601" s="126"/>
      <c r="D601" s="169"/>
      <c r="E601" s="169"/>
      <c r="F601" s="126"/>
      <c r="G601" s="126"/>
      <c r="H601" s="261">
        <f>SUM(H580:H600)</f>
        <v>0</v>
      </c>
      <c r="I601" s="515"/>
      <c r="J601" s="192"/>
      <c r="K601" s="192"/>
      <c r="L601" s="227">
        <f>SUM(L580:L600)</f>
        <v>0</v>
      </c>
      <c r="M601" s="170"/>
      <c r="N601" s="239">
        <f>SUM(N580:N600)</f>
        <v>0</v>
      </c>
      <c r="O601" s="145"/>
      <c r="Q601" s="807"/>
      <c r="R601" s="808"/>
      <c r="S601"/>
      <c r="T601" s="809"/>
      <c r="U601" s="810"/>
      <c r="V601"/>
      <c r="W601" s="809"/>
      <c r="X601" s="810"/>
      <c r="Y601" s="809"/>
      <c r="Z601" s="809"/>
      <c r="AA601" s="810"/>
    </row>
    <row r="602" spans="2:27" ht="17.25" customHeight="1">
      <c r="B602" s="1"/>
      <c r="C602" s="7"/>
      <c r="D602" s="7"/>
      <c r="E602" s="2"/>
      <c r="F602" s="9"/>
      <c r="G602" s="9"/>
      <c r="H602" s="8"/>
      <c r="M602" s="161"/>
      <c r="N602" s="161"/>
      <c r="O602" s="9"/>
      <c r="Q602" s="807"/>
      <c r="R602" s="808"/>
      <c r="S602"/>
      <c r="T602" s="809"/>
      <c r="U602" s="810"/>
      <c r="V602"/>
      <c r="W602" s="809"/>
      <c r="X602" s="810"/>
      <c r="Y602" s="809"/>
      <c r="Z602" s="809"/>
      <c r="AA602" s="810"/>
    </row>
    <row r="603" spans="2:27" ht="30" customHeight="1">
      <c r="B603" s="754" t="s">
        <v>1827</v>
      </c>
      <c r="C603" s="754"/>
      <c r="D603" s="754"/>
      <c r="E603" s="754"/>
      <c r="F603" s="754"/>
      <c r="G603" s="754"/>
      <c r="H603" s="754"/>
      <c r="I603" s="754"/>
      <c r="J603" s="754"/>
      <c r="K603" s="754"/>
      <c r="L603" s="754"/>
      <c r="M603" s="754"/>
      <c r="N603" s="754"/>
      <c r="O603" s="754"/>
      <c r="Q603" s="807"/>
      <c r="R603" s="808"/>
      <c r="S603"/>
      <c r="T603" s="809"/>
      <c r="U603" s="810"/>
      <c r="V603"/>
      <c r="W603" s="809"/>
      <c r="X603" s="810"/>
      <c r="Y603" s="809"/>
      <c r="Z603" s="809"/>
      <c r="AA603" s="810"/>
    </row>
    <row r="604" spans="2:27" s="22" customFormat="1" ht="30" customHeight="1">
      <c r="B604" s="105" t="s">
        <v>10</v>
      </c>
      <c r="C604" s="165" t="s">
        <v>11</v>
      </c>
      <c r="D604" s="165" t="s">
        <v>1756</v>
      </c>
      <c r="E604" s="165" t="s">
        <v>12</v>
      </c>
      <c r="F604" s="166" t="s">
        <v>13</v>
      </c>
      <c r="G604" s="165" t="s">
        <v>14</v>
      </c>
      <c r="H604" s="260" t="s">
        <v>15</v>
      </c>
      <c r="I604" s="458" t="s">
        <v>1480</v>
      </c>
      <c r="J604" s="177" t="s">
        <v>1461</v>
      </c>
      <c r="K604" s="177" t="s">
        <v>1462</v>
      </c>
      <c r="L604" s="177" t="s">
        <v>1463</v>
      </c>
      <c r="M604" s="221" t="s">
        <v>1479</v>
      </c>
      <c r="N604" s="221" t="s">
        <v>1481</v>
      </c>
      <c r="O604" s="165" t="s">
        <v>1478</v>
      </c>
      <c r="Q604" s="757" t="s">
        <v>1753</v>
      </c>
      <c r="R604" s="758"/>
      <c r="T604" s="757" t="s">
        <v>1754</v>
      </c>
      <c r="U604" s="758"/>
      <c r="W604" s="757" t="s">
        <v>1755</v>
      </c>
      <c r="X604" s="758"/>
      <c r="Y604" s="344"/>
      <c r="Z604" s="759" t="s">
        <v>1500</v>
      </c>
      <c r="AA604" s="760"/>
    </row>
    <row r="605" spans="2:27" s="329" customFormat="1" ht="17.25" customHeight="1">
      <c r="B605" s="71"/>
      <c r="C605" s="135"/>
      <c r="D605" s="643"/>
      <c r="E605" s="77"/>
      <c r="F605" s="171"/>
      <c r="G605" s="64"/>
      <c r="H605" s="463"/>
      <c r="I605" s="253"/>
      <c r="J605" s="216"/>
      <c r="K605" s="302">
        <f t="shared" ref="K605:K610" si="331">I605-(I605*J605)</f>
        <v>0</v>
      </c>
      <c r="L605" s="303">
        <f t="shared" ref="L605:L610" si="332">K605*H605</f>
        <v>0</v>
      </c>
      <c r="M605" s="218">
        <v>0</v>
      </c>
      <c r="N605" s="304">
        <f t="shared" ref="N605:N610" si="333">L605+(L605*M605)</f>
        <v>0</v>
      </c>
      <c r="O605" s="295"/>
      <c r="Q605" s="653"/>
      <c r="R605" s="667">
        <f t="shared" ref="R605:R612" si="334">IF(Q605="YES",$H605,0)</f>
        <v>0</v>
      </c>
      <c r="S605" s="12"/>
      <c r="T605" s="653"/>
      <c r="U605" s="667">
        <f t="shared" ref="U605:U612" si="335">IF(T605="YES",$H605,0)</f>
        <v>0</v>
      </c>
      <c r="V605" s="12"/>
      <c r="W605" s="653"/>
      <c r="X605" s="667">
        <f t="shared" ref="X605:X612" si="336">IF(W605="YES",$H605,0)</f>
        <v>0</v>
      </c>
      <c r="Z605" s="653"/>
      <c r="AA605" s="667">
        <f t="shared" ref="AA605:AA612" si="337">IF(Z605="YES",$H605,0)</f>
        <v>0</v>
      </c>
    </row>
    <row r="606" spans="2:27" s="329" customFormat="1" ht="17.25" customHeight="1">
      <c r="B606" s="86"/>
      <c r="C606" s="135"/>
      <c r="D606" s="131"/>
      <c r="E606" s="129"/>
      <c r="F606" s="85"/>
      <c r="G606" s="85"/>
      <c r="H606" s="463"/>
      <c r="I606" s="222"/>
      <c r="J606" s="216"/>
      <c r="K606" s="302">
        <f>I606-(I606*J606)</f>
        <v>0</v>
      </c>
      <c r="L606" s="303">
        <f>K606*H606</f>
        <v>0</v>
      </c>
      <c r="M606" s="218">
        <v>0</v>
      </c>
      <c r="N606" s="304">
        <f>L606+(L606*M606)</f>
        <v>0</v>
      </c>
      <c r="O606" s="295"/>
      <c r="Q606" s="653"/>
      <c r="R606" s="667">
        <f t="shared" si="334"/>
        <v>0</v>
      </c>
      <c r="S606" s="12"/>
      <c r="T606" s="653"/>
      <c r="U606" s="667">
        <f t="shared" si="335"/>
        <v>0</v>
      </c>
      <c r="V606" s="12"/>
      <c r="W606" s="653"/>
      <c r="X606" s="667">
        <f t="shared" si="336"/>
        <v>0</v>
      </c>
      <c r="Z606" s="653"/>
      <c r="AA606" s="667">
        <f t="shared" si="337"/>
        <v>0</v>
      </c>
    </row>
    <row r="607" spans="2:27" s="329" customFormat="1" ht="17.25" customHeight="1">
      <c r="B607" s="71"/>
      <c r="C607" s="135"/>
      <c r="D607" s="643"/>
      <c r="E607" s="77"/>
      <c r="F607" s="171"/>
      <c r="G607" s="172"/>
      <c r="H607" s="463"/>
      <c r="I607" s="253"/>
      <c r="J607" s="216"/>
      <c r="K607" s="302">
        <f t="shared" si="331"/>
        <v>0</v>
      </c>
      <c r="L607" s="303">
        <f t="shared" si="332"/>
        <v>0</v>
      </c>
      <c r="M607" s="218">
        <v>0</v>
      </c>
      <c r="N607" s="304">
        <f t="shared" si="333"/>
        <v>0</v>
      </c>
      <c r="O607" s="295"/>
      <c r="Q607" s="653"/>
      <c r="R607" s="667">
        <f t="shared" si="334"/>
        <v>0</v>
      </c>
      <c r="S607" s="12"/>
      <c r="T607" s="653"/>
      <c r="U607" s="667">
        <f t="shared" si="335"/>
        <v>0</v>
      </c>
      <c r="V607" s="12"/>
      <c r="W607" s="653"/>
      <c r="X607" s="667">
        <f t="shared" si="336"/>
        <v>0</v>
      </c>
      <c r="Z607" s="653"/>
      <c r="AA607" s="667">
        <f t="shared" si="337"/>
        <v>0</v>
      </c>
    </row>
    <row r="608" spans="2:27" s="329" customFormat="1" ht="17.25" customHeight="1">
      <c r="B608" s="71"/>
      <c r="C608" s="136"/>
      <c r="D608" s="632"/>
      <c r="E608" s="77"/>
      <c r="F608" s="61"/>
      <c r="G608" s="38"/>
      <c r="H608" s="463"/>
      <c r="I608" s="253"/>
      <c r="J608" s="216"/>
      <c r="K608" s="302">
        <f t="shared" si="331"/>
        <v>0</v>
      </c>
      <c r="L608" s="303">
        <f t="shared" si="332"/>
        <v>0</v>
      </c>
      <c r="M608" s="218">
        <v>0</v>
      </c>
      <c r="N608" s="304">
        <f t="shared" si="333"/>
        <v>0</v>
      </c>
      <c r="O608" s="295"/>
      <c r="Q608" s="653"/>
      <c r="R608" s="667">
        <f t="shared" si="334"/>
        <v>0</v>
      </c>
      <c r="S608" s="12"/>
      <c r="T608" s="653"/>
      <c r="U608" s="667">
        <f t="shared" si="335"/>
        <v>0</v>
      </c>
      <c r="V608" s="12"/>
      <c r="W608" s="653"/>
      <c r="X608" s="667">
        <f t="shared" si="336"/>
        <v>0</v>
      </c>
      <c r="Z608" s="653"/>
      <c r="AA608" s="667">
        <f t="shared" si="337"/>
        <v>0</v>
      </c>
    </row>
    <row r="609" spans="2:27" s="329" customFormat="1" ht="17.25" customHeight="1">
      <c r="B609" s="117"/>
      <c r="C609" s="308"/>
      <c r="D609" s="632"/>
      <c r="E609" s="150"/>
      <c r="F609" s="84"/>
      <c r="G609" s="79"/>
      <c r="H609" s="463"/>
      <c r="I609" s="299"/>
      <c r="J609" s="216"/>
      <c r="K609" s="302">
        <f t="shared" si="331"/>
        <v>0</v>
      </c>
      <c r="L609" s="303">
        <f t="shared" si="332"/>
        <v>0</v>
      </c>
      <c r="M609" s="218">
        <v>0</v>
      </c>
      <c r="N609" s="304">
        <f t="shared" si="333"/>
        <v>0</v>
      </c>
      <c r="O609" s="295"/>
      <c r="Q609" s="653"/>
      <c r="R609" s="667">
        <f t="shared" si="334"/>
        <v>0</v>
      </c>
      <c r="S609" s="12"/>
      <c r="T609" s="653"/>
      <c r="U609" s="667">
        <f t="shared" si="335"/>
        <v>0</v>
      </c>
      <c r="V609" s="12"/>
      <c r="W609" s="653"/>
      <c r="X609" s="667">
        <f t="shared" si="336"/>
        <v>0</v>
      </c>
      <c r="Z609" s="653"/>
      <c r="AA609" s="667">
        <f t="shared" si="337"/>
        <v>0</v>
      </c>
    </row>
    <row r="610" spans="2:27" s="329" customFormat="1" ht="17.25" customHeight="1">
      <c r="B610" s="117"/>
      <c r="C610" s="312"/>
      <c r="D610" s="632"/>
      <c r="E610" s="150"/>
      <c r="F610" s="84"/>
      <c r="G610" s="79"/>
      <c r="H610" s="463"/>
      <c r="I610" s="299"/>
      <c r="J610" s="216"/>
      <c r="K610" s="302">
        <f t="shared" si="331"/>
        <v>0</v>
      </c>
      <c r="L610" s="303">
        <f t="shared" si="332"/>
        <v>0</v>
      </c>
      <c r="M610" s="219">
        <v>0</v>
      </c>
      <c r="N610" s="304">
        <f t="shared" si="333"/>
        <v>0</v>
      </c>
      <c r="O610" s="295"/>
      <c r="Q610" s="653"/>
      <c r="R610" s="667">
        <f t="shared" si="334"/>
        <v>0</v>
      </c>
      <c r="S610" s="12"/>
      <c r="T610" s="653"/>
      <c r="U610" s="667">
        <f t="shared" si="335"/>
        <v>0</v>
      </c>
      <c r="V610" s="12"/>
      <c r="W610" s="653"/>
      <c r="X610" s="667">
        <f t="shared" si="336"/>
        <v>0</v>
      </c>
      <c r="Z610" s="653"/>
      <c r="AA610" s="667">
        <f t="shared" si="337"/>
        <v>0</v>
      </c>
    </row>
    <row r="611" spans="2:27" s="329" customFormat="1" ht="17.25" customHeight="1">
      <c r="B611" s="117"/>
      <c r="C611" s="308"/>
      <c r="D611" s="632"/>
      <c r="E611" s="150"/>
      <c r="F611" s="84"/>
      <c r="G611" s="79"/>
      <c r="H611" s="463"/>
      <c r="I611" s="299"/>
      <c r="J611" s="216"/>
      <c r="K611" s="302">
        <f t="shared" ref="K611:K612" si="338">I611-(I611*J611)</f>
        <v>0</v>
      </c>
      <c r="L611" s="303">
        <f t="shared" ref="L611:L612" si="339">K611*H611</f>
        <v>0</v>
      </c>
      <c r="M611" s="219">
        <v>0</v>
      </c>
      <c r="N611" s="304">
        <f t="shared" ref="N611:N612" si="340">L611+(L611*M611)</f>
        <v>0</v>
      </c>
      <c r="O611" s="295"/>
      <c r="Q611" s="653"/>
      <c r="R611" s="667">
        <f t="shared" si="334"/>
        <v>0</v>
      </c>
      <c r="S611" s="12"/>
      <c r="T611" s="653"/>
      <c r="U611" s="667">
        <f t="shared" si="335"/>
        <v>0</v>
      </c>
      <c r="V611" s="12"/>
      <c r="W611" s="653"/>
      <c r="X611" s="667">
        <f t="shared" si="336"/>
        <v>0</v>
      </c>
      <c r="Z611" s="653"/>
      <c r="AA611" s="667">
        <f t="shared" si="337"/>
        <v>0</v>
      </c>
    </row>
    <row r="612" spans="2:27" s="329" customFormat="1" ht="17.25" customHeight="1">
      <c r="B612" s="117"/>
      <c r="C612" s="308"/>
      <c r="D612" s="632"/>
      <c r="E612" s="150"/>
      <c r="F612" s="84"/>
      <c r="G612" s="79"/>
      <c r="H612" s="463"/>
      <c r="I612" s="299"/>
      <c r="J612" s="216"/>
      <c r="K612" s="302">
        <f t="shared" si="338"/>
        <v>0</v>
      </c>
      <c r="L612" s="303">
        <f t="shared" si="339"/>
        <v>0</v>
      </c>
      <c r="M612" s="219">
        <v>0</v>
      </c>
      <c r="N612" s="304">
        <f t="shared" si="340"/>
        <v>0</v>
      </c>
      <c r="O612" s="295"/>
      <c r="Q612" s="653"/>
      <c r="R612" s="667">
        <f t="shared" si="334"/>
        <v>0</v>
      </c>
      <c r="S612" s="12"/>
      <c r="T612" s="653"/>
      <c r="U612" s="667">
        <f t="shared" si="335"/>
        <v>0</v>
      </c>
      <c r="V612" s="12"/>
      <c r="W612" s="653"/>
      <c r="X612" s="667">
        <f t="shared" si="336"/>
        <v>0</v>
      </c>
      <c r="Z612" s="653"/>
      <c r="AA612" s="667">
        <f t="shared" si="337"/>
        <v>0</v>
      </c>
    </row>
    <row r="613" spans="2:27" s="329" customFormat="1" ht="17.25" customHeight="1">
      <c r="B613" s="474"/>
      <c r="C613" s="481" t="s">
        <v>1477</v>
      </c>
      <c r="D613" s="634"/>
      <c r="E613" s="471"/>
      <c r="F613" s="472"/>
      <c r="G613" s="473"/>
      <c r="H613" s="506"/>
      <c r="I613" s="475"/>
      <c r="J613" s="476"/>
      <c r="K613" s="477"/>
      <c r="L613" s="478"/>
      <c r="M613" s="479"/>
      <c r="N613" s="479"/>
      <c r="O613" s="480"/>
      <c r="Q613" s="807"/>
      <c r="R613" s="808"/>
      <c r="S613" s="12"/>
      <c r="T613" s="809"/>
      <c r="U613" s="810"/>
      <c r="V613" s="12"/>
      <c r="W613" s="809"/>
      <c r="X613" s="810"/>
      <c r="Z613" s="809"/>
      <c r="AA613" s="810"/>
    </row>
    <row r="614" spans="2:27" ht="17.25" customHeight="1">
      <c r="B614" s="167" t="s">
        <v>1828</v>
      </c>
      <c r="C614" s="126"/>
      <c r="D614" s="169"/>
      <c r="E614" s="169"/>
      <c r="F614" s="126"/>
      <c r="G614" s="126"/>
      <c r="H614" s="261">
        <f>SUM(H605:H613)</f>
        <v>0</v>
      </c>
      <c r="I614" s="515"/>
      <c r="J614" s="192"/>
      <c r="K614" s="192"/>
      <c r="L614" s="227">
        <f>SUM(L605:L613)</f>
        <v>0</v>
      </c>
      <c r="M614" s="170"/>
      <c r="N614" s="239">
        <f>SUM(N605:N613)</f>
        <v>0</v>
      </c>
      <c r="O614" s="145"/>
      <c r="Q614" s="807"/>
      <c r="R614" s="808"/>
      <c r="S614"/>
      <c r="T614" s="809"/>
      <c r="U614" s="810"/>
      <c r="V614"/>
      <c r="W614" s="809"/>
      <c r="X614" s="810"/>
      <c r="Y614" s="809"/>
      <c r="Z614" s="809"/>
      <c r="AA614" s="810"/>
    </row>
    <row r="615" spans="2:27" ht="17.25" customHeight="1">
      <c r="B615" s="1"/>
      <c r="C615" s="7"/>
      <c r="D615" s="7"/>
      <c r="E615" s="2"/>
      <c r="F615" s="9"/>
      <c r="G615" s="9"/>
      <c r="H615" s="8"/>
      <c r="M615" s="161"/>
      <c r="N615" s="161"/>
      <c r="O615" s="9"/>
      <c r="Q615" s="807"/>
      <c r="R615" s="808"/>
      <c r="S615"/>
      <c r="T615" s="809"/>
      <c r="U615" s="810"/>
      <c r="V615"/>
      <c r="W615" s="809"/>
      <c r="X615" s="810"/>
      <c r="Y615" s="809"/>
      <c r="Z615" s="809"/>
      <c r="AA615" s="810"/>
    </row>
    <row r="616" spans="2:27" ht="30" customHeight="1">
      <c r="B616" s="755" t="s">
        <v>1829</v>
      </c>
      <c r="C616" s="755"/>
      <c r="D616" s="755"/>
      <c r="E616" s="755"/>
      <c r="F616" s="755"/>
      <c r="G616" s="755"/>
      <c r="H616" s="755"/>
      <c r="I616" s="755"/>
      <c r="J616" s="755"/>
      <c r="K616" s="755"/>
      <c r="L616" s="755"/>
      <c r="M616" s="755"/>
      <c r="N616" s="755"/>
      <c r="O616" s="755"/>
      <c r="Q616" s="807"/>
      <c r="R616" s="808"/>
      <c r="S616"/>
      <c r="T616" s="809"/>
      <c r="U616" s="810"/>
      <c r="V616"/>
      <c r="W616" s="809"/>
      <c r="X616" s="810"/>
      <c r="Y616" s="809"/>
      <c r="Z616" s="809"/>
      <c r="AA616" s="810"/>
    </row>
    <row r="617" spans="2:27" s="22" customFormat="1" ht="30" customHeight="1">
      <c r="B617" s="105" t="s">
        <v>10</v>
      </c>
      <c r="C617" s="165" t="s">
        <v>11</v>
      </c>
      <c r="D617" s="165" t="s">
        <v>1756</v>
      </c>
      <c r="E617" s="165" t="s">
        <v>12</v>
      </c>
      <c r="F617" s="166" t="s">
        <v>13</v>
      </c>
      <c r="G617" s="165" t="s">
        <v>14</v>
      </c>
      <c r="H617" s="260" t="s">
        <v>15</v>
      </c>
      <c r="I617" s="458" t="s">
        <v>1480</v>
      </c>
      <c r="J617" s="177" t="s">
        <v>1461</v>
      </c>
      <c r="K617" s="177" t="s">
        <v>1462</v>
      </c>
      <c r="L617" s="177" t="s">
        <v>1463</v>
      </c>
      <c r="M617" s="221" t="s">
        <v>1479</v>
      </c>
      <c r="N617" s="221" t="s">
        <v>1481</v>
      </c>
      <c r="O617" s="165" t="s">
        <v>1478</v>
      </c>
      <c r="Q617" s="757" t="s">
        <v>1753</v>
      </c>
      <c r="R617" s="758"/>
      <c r="T617" s="757" t="s">
        <v>1754</v>
      </c>
      <c r="U617" s="758"/>
      <c r="W617" s="757" t="s">
        <v>1755</v>
      </c>
      <c r="X617" s="758"/>
      <c r="Y617" s="344"/>
      <c r="Z617" s="759" t="s">
        <v>1500</v>
      </c>
      <c r="AA617" s="760"/>
    </row>
    <row r="618" spans="2:27" s="329" customFormat="1" ht="17.25" customHeight="1">
      <c r="B618" s="71"/>
      <c r="C618" s="135"/>
      <c r="D618" s="643"/>
      <c r="E618" s="77"/>
      <c r="F618" s="171"/>
      <c r="G618" s="64"/>
      <c r="H618" s="463"/>
      <c r="I618" s="253"/>
      <c r="J618" s="216"/>
      <c r="K618" s="302">
        <f t="shared" ref="K618:K623" si="341">I618-(I618*J618)</f>
        <v>0</v>
      </c>
      <c r="L618" s="303">
        <f t="shared" ref="L618:L623" si="342">K618*H618</f>
        <v>0</v>
      </c>
      <c r="M618" s="218">
        <v>0</v>
      </c>
      <c r="N618" s="304">
        <f t="shared" ref="N618:N623" si="343">L618+(L618*M618)</f>
        <v>0</v>
      </c>
      <c r="O618" s="295"/>
      <c r="Q618" s="653"/>
      <c r="R618" s="667">
        <f t="shared" ref="R618:R625" si="344">IF(Q618="YES",$H618,0)</f>
        <v>0</v>
      </c>
      <c r="S618" s="12"/>
      <c r="T618" s="653"/>
      <c r="U618" s="667">
        <f t="shared" ref="U618:U625" si="345">IF(T618="YES",$H618,0)</f>
        <v>0</v>
      </c>
      <c r="V618" s="12"/>
      <c r="W618" s="653"/>
      <c r="X618" s="667">
        <f t="shared" ref="X618:X625" si="346">IF(W618="YES",$H618,0)</f>
        <v>0</v>
      </c>
      <c r="Z618" s="653"/>
      <c r="AA618" s="667">
        <f t="shared" ref="AA618:AA625" si="347">IF(Z618="YES",$H618,0)</f>
        <v>0</v>
      </c>
    </row>
    <row r="619" spans="2:27" s="329" customFormat="1" ht="17.25" customHeight="1">
      <c r="B619" s="86"/>
      <c r="C619" s="135"/>
      <c r="D619" s="131"/>
      <c r="E619" s="129"/>
      <c r="F619" s="85"/>
      <c r="G619" s="85"/>
      <c r="H619" s="463"/>
      <c r="I619" s="222"/>
      <c r="J619" s="216"/>
      <c r="K619" s="302">
        <f>I619-(I619*J619)</f>
        <v>0</v>
      </c>
      <c r="L619" s="303">
        <f>K619*H619</f>
        <v>0</v>
      </c>
      <c r="M619" s="218">
        <v>0</v>
      </c>
      <c r="N619" s="304">
        <f>L619+(L619*M619)</f>
        <v>0</v>
      </c>
      <c r="O619" s="295"/>
      <c r="Q619" s="653"/>
      <c r="R619" s="667">
        <f t="shared" si="344"/>
        <v>0</v>
      </c>
      <c r="S619" s="12"/>
      <c r="T619" s="653"/>
      <c r="U619" s="667">
        <f t="shared" si="345"/>
        <v>0</v>
      </c>
      <c r="V619" s="12"/>
      <c r="W619" s="653"/>
      <c r="X619" s="667">
        <f t="shared" si="346"/>
        <v>0</v>
      </c>
      <c r="Z619" s="653"/>
      <c r="AA619" s="667">
        <f t="shared" si="347"/>
        <v>0</v>
      </c>
    </row>
    <row r="620" spans="2:27" s="329" customFormat="1" ht="17.25" customHeight="1">
      <c r="B620" s="71"/>
      <c r="C620" s="135"/>
      <c r="D620" s="643"/>
      <c r="E620" s="77"/>
      <c r="F620" s="171"/>
      <c r="G620" s="172"/>
      <c r="H620" s="463"/>
      <c r="I620" s="253"/>
      <c r="J620" s="216"/>
      <c r="K620" s="302">
        <f t="shared" si="341"/>
        <v>0</v>
      </c>
      <c r="L620" s="303">
        <f t="shared" si="342"/>
        <v>0</v>
      </c>
      <c r="M620" s="218">
        <v>0</v>
      </c>
      <c r="N620" s="304">
        <f t="shared" si="343"/>
        <v>0</v>
      </c>
      <c r="O620" s="295"/>
      <c r="Q620" s="653"/>
      <c r="R620" s="667">
        <f t="shared" si="344"/>
        <v>0</v>
      </c>
      <c r="S620" s="12"/>
      <c r="T620" s="653"/>
      <c r="U620" s="667">
        <f t="shared" si="345"/>
        <v>0</v>
      </c>
      <c r="V620" s="12"/>
      <c r="W620" s="653"/>
      <c r="X620" s="667">
        <f t="shared" si="346"/>
        <v>0</v>
      </c>
      <c r="Z620" s="653"/>
      <c r="AA620" s="667">
        <f t="shared" si="347"/>
        <v>0</v>
      </c>
    </row>
    <row r="621" spans="2:27" s="329" customFormat="1" ht="17.25" customHeight="1">
      <c r="B621" s="71"/>
      <c r="C621" s="136"/>
      <c r="D621" s="632"/>
      <c r="E621" s="77"/>
      <c r="F621" s="61"/>
      <c r="G621" s="64"/>
      <c r="H621" s="463"/>
      <c r="I621" s="253"/>
      <c r="J621" s="216"/>
      <c r="K621" s="302">
        <f t="shared" si="341"/>
        <v>0</v>
      </c>
      <c r="L621" s="303">
        <f t="shared" si="342"/>
        <v>0</v>
      </c>
      <c r="M621" s="218">
        <v>0</v>
      </c>
      <c r="N621" s="304">
        <f t="shared" si="343"/>
        <v>0</v>
      </c>
      <c r="O621" s="295"/>
      <c r="Q621" s="653"/>
      <c r="R621" s="667">
        <f t="shared" si="344"/>
        <v>0</v>
      </c>
      <c r="S621" s="12"/>
      <c r="T621" s="653"/>
      <c r="U621" s="667">
        <f t="shared" si="345"/>
        <v>0</v>
      </c>
      <c r="V621" s="12"/>
      <c r="W621" s="653"/>
      <c r="X621" s="667">
        <f t="shared" si="346"/>
        <v>0</v>
      </c>
      <c r="Z621" s="653"/>
      <c r="AA621" s="667">
        <f t="shared" si="347"/>
        <v>0</v>
      </c>
    </row>
    <row r="622" spans="2:27" s="329" customFormat="1" ht="17.25" customHeight="1">
      <c r="B622" s="117"/>
      <c r="C622" s="308"/>
      <c r="D622" s="632"/>
      <c r="E622" s="150"/>
      <c r="F622" s="84"/>
      <c r="G622" s="79"/>
      <c r="H622" s="463"/>
      <c r="I622" s="299"/>
      <c r="J622" s="216"/>
      <c r="K622" s="302">
        <f t="shared" si="341"/>
        <v>0</v>
      </c>
      <c r="L622" s="303">
        <f t="shared" si="342"/>
        <v>0</v>
      </c>
      <c r="M622" s="218">
        <v>0</v>
      </c>
      <c r="N622" s="304">
        <f t="shared" si="343"/>
        <v>0</v>
      </c>
      <c r="O622" s="295"/>
      <c r="Q622" s="653"/>
      <c r="R622" s="667">
        <f t="shared" si="344"/>
        <v>0</v>
      </c>
      <c r="S622" s="12"/>
      <c r="T622" s="653"/>
      <c r="U622" s="667">
        <f t="shared" si="345"/>
        <v>0</v>
      </c>
      <c r="V622" s="12"/>
      <c r="W622" s="653"/>
      <c r="X622" s="667">
        <f t="shared" si="346"/>
        <v>0</v>
      </c>
      <c r="Z622" s="653"/>
      <c r="AA622" s="667">
        <f t="shared" si="347"/>
        <v>0</v>
      </c>
    </row>
    <row r="623" spans="2:27" s="329" customFormat="1" ht="17.25" customHeight="1">
      <c r="B623" s="117"/>
      <c r="C623" s="312"/>
      <c r="D623" s="632"/>
      <c r="E623" s="150"/>
      <c r="F623" s="84"/>
      <c r="G623" s="79"/>
      <c r="H623" s="463"/>
      <c r="I623" s="299"/>
      <c r="J623" s="216"/>
      <c r="K623" s="302">
        <f t="shared" si="341"/>
        <v>0</v>
      </c>
      <c r="L623" s="303">
        <f t="shared" si="342"/>
        <v>0</v>
      </c>
      <c r="M623" s="219">
        <v>0</v>
      </c>
      <c r="N623" s="304">
        <f t="shared" si="343"/>
        <v>0</v>
      </c>
      <c r="O623" s="295"/>
      <c r="Q623" s="653"/>
      <c r="R623" s="667">
        <f t="shared" si="344"/>
        <v>0</v>
      </c>
      <c r="S623" s="12"/>
      <c r="T623" s="653"/>
      <c r="U623" s="667">
        <f t="shared" si="345"/>
        <v>0</v>
      </c>
      <c r="V623" s="12"/>
      <c r="W623" s="653"/>
      <c r="X623" s="667">
        <f t="shared" si="346"/>
        <v>0</v>
      </c>
      <c r="Z623" s="653"/>
      <c r="AA623" s="667">
        <f t="shared" si="347"/>
        <v>0</v>
      </c>
    </row>
    <row r="624" spans="2:27" s="329" customFormat="1" ht="17.25" customHeight="1">
      <c r="B624" s="117"/>
      <c r="C624" s="308"/>
      <c r="D624" s="632"/>
      <c r="E624" s="150"/>
      <c r="F624" s="84"/>
      <c r="G624" s="79"/>
      <c r="H624" s="463"/>
      <c r="I624" s="299"/>
      <c r="J624" s="216"/>
      <c r="K624" s="302">
        <f t="shared" ref="K624:K625" si="348">I624-(I624*J624)</f>
        <v>0</v>
      </c>
      <c r="L624" s="303">
        <f t="shared" ref="L624:L625" si="349">K624*H624</f>
        <v>0</v>
      </c>
      <c r="M624" s="219">
        <v>0</v>
      </c>
      <c r="N624" s="304">
        <f t="shared" ref="N624:N625" si="350">L624+(L624*M624)</f>
        <v>0</v>
      </c>
      <c r="O624" s="295"/>
      <c r="Q624" s="653"/>
      <c r="R624" s="667">
        <f t="shared" si="344"/>
        <v>0</v>
      </c>
      <c r="S624" s="12"/>
      <c r="T624" s="653"/>
      <c r="U624" s="667">
        <f t="shared" si="345"/>
        <v>0</v>
      </c>
      <c r="V624" s="12"/>
      <c r="W624" s="653"/>
      <c r="X624" s="667">
        <f t="shared" si="346"/>
        <v>0</v>
      </c>
      <c r="Z624" s="653"/>
      <c r="AA624" s="667">
        <f t="shared" si="347"/>
        <v>0</v>
      </c>
    </row>
    <row r="625" spans="2:27" s="329" customFormat="1" ht="17.25" customHeight="1">
      <c r="B625" s="117"/>
      <c r="C625" s="308"/>
      <c r="D625" s="632"/>
      <c r="E625" s="150"/>
      <c r="F625" s="84"/>
      <c r="G625" s="79"/>
      <c r="H625" s="463"/>
      <c r="I625" s="299"/>
      <c r="J625" s="216"/>
      <c r="K625" s="302">
        <f t="shared" si="348"/>
        <v>0</v>
      </c>
      <c r="L625" s="303">
        <f t="shared" si="349"/>
        <v>0</v>
      </c>
      <c r="M625" s="219">
        <v>0</v>
      </c>
      <c r="N625" s="304">
        <f t="shared" si="350"/>
        <v>0</v>
      </c>
      <c r="O625" s="295"/>
      <c r="Q625" s="653"/>
      <c r="R625" s="667">
        <f t="shared" si="344"/>
        <v>0</v>
      </c>
      <c r="S625" s="12"/>
      <c r="T625" s="653"/>
      <c r="U625" s="667">
        <f t="shared" si="345"/>
        <v>0</v>
      </c>
      <c r="V625" s="12"/>
      <c r="W625" s="653"/>
      <c r="X625" s="667">
        <f t="shared" si="346"/>
        <v>0</v>
      </c>
      <c r="Z625" s="653"/>
      <c r="AA625" s="667">
        <f t="shared" si="347"/>
        <v>0</v>
      </c>
    </row>
    <row r="626" spans="2:27" s="329" customFormat="1" ht="17.25" customHeight="1">
      <c r="B626" s="438"/>
      <c r="C626" s="439" t="s">
        <v>1477</v>
      </c>
      <c r="D626" s="640"/>
      <c r="E626" s="214"/>
      <c r="F626" s="215"/>
      <c r="G626" s="440"/>
      <c r="H626" s="509"/>
      <c r="I626" s="518"/>
      <c r="J626" s="441"/>
      <c r="K626" s="442"/>
      <c r="L626" s="443"/>
      <c r="M626" s="444"/>
      <c r="N626" s="445"/>
      <c r="O626" s="217"/>
      <c r="Q626" s="807"/>
      <c r="R626" s="808"/>
      <c r="S626" s="12"/>
      <c r="T626" s="809"/>
      <c r="U626" s="810"/>
      <c r="V626" s="12"/>
      <c r="W626" s="809"/>
      <c r="X626" s="810"/>
      <c r="Z626" s="809"/>
      <c r="AA626" s="810"/>
    </row>
    <row r="627" spans="2:27" ht="17.25" customHeight="1">
      <c r="B627" s="167" t="s">
        <v>1830</v>
      </c>
      <c r="C627" s="126"/>
      <c r="D627" s="169"/>
      <c r="E627" s="169"/>
      <c r="F627" s="126"/>
      <c r="G627" s="126"/>
      <c r="H627" s="261">
        <f>SUM(H618:H626)</f>
        <v>0</v>
      </c>
      <c r="I627" s="515"/>
      <c r="J627" s="192"/>
      <c r="K627" s="192"/>
      <c r="L627" s="227">
        <f>SUM(L618:L626)</f>
        <v>0</v>
      </c>
      <c r="M627" s="170"/>
      <c r="N627" s="239">
        <f>SUM(N618:N626)</f>
        <v>0</v>
      </c>
      <c r="O627" s="145"/>
      <c r="Q627" s="807"/>
      <c r="R627" s="808"/>
      <c r="T627" s="809"/>
      <c r="U627" s="810"/>
      <c r="W627" s="809"/>
      <c r="X627" s="810"/>
      <c r="Y627" s="329"/>
      <c r="Z627" s="809"/>
      <c r="AA627" s="810"/>
    </row>
    <row r="628" spans="2:27" ht="17.25" customHeight="1">
      <c r="B628" s="10"/>
      <c r="C628" s="11"/>
      <c r="D628" s="7"/>
      <c r="E628" s="3"/>
      <c r="F628" s="7"/>
      <c r="G628" s="7"/>
      <c r="H628" s="10"/>
      <c r="M628" s="163"/>
      <c r="N628" s="163"/>
      <c r="O628" s="7"/>
      <c r="Q628" s="807"/>
      <c r="R628" s="808"/>
      <c r="T628" s="809"/>
      <c r="U628" s="810"/>
      <c r="W628" s="809"/>
      <c r="X628" s="810"/>
      <c r="Y628" s="329"/>
      <c r="Z628" s="809"/>
      <c r="AA628" s="810"/>
    </row>
    <row r="629" spans="2:27" ht="30" customHeight="1">
      <c r="B629" s="754" t="s">
        <v>1831</v>
      </c>
      <c r="C629" s="754"/>
      <c r="D629" s="754"/>
      <c r="E629" s="754"/>
      <c r="F629" s="754"/>
      <c r="G629" s="754"/>
      <c r="H629" s="754"/>
      <c r="I629" s="754"/>
      <c r="J629" s="754"/>
      <c r="K629" s="754"/>
      <c r="L629" s="754"/>
      <c r="M629" s="754"/>
      <c r="N629" s="754"/>
      <c r="O629" s="754"/>
      <c r="Q629" s="807"/>
      <c r="R629" s="808"/>
      <c r="T629" s="809"/>
      <c r="U629" s="810"/>
      <c r="W629" s="809"/>
      <c r="X629" s="810"/>
      <c r="Y629" s="329"/>
      <c r="Z629" s="809"/>
      <c r="AA629" s="810"/>
    </row>
    <row r="630" spans="2:27" s="22" customFormat="1" ht="30" customHeight="1">
      <c r="B630" s="105" t="s">
        <v>10</v>
      </c>
      <c r="C630" s="165" t="s">
        <v>11</v>
      </c>
      <c r="D630" s="165" t="s">
        <v>1756</v>
      </c>
      <c r="E630" s="165" t="s">
        <v>12</v>
      </c>
      <c r="F630" s="166" t="s">
        <v>13</v>
      </c>
      <c r="G630" s="165" t="s">
        <v>14</v>
      </c>
      <c r="H630" s="260" t="s">
        <v>15</v>
      </c>
      <c r="I630" s="458" t="s">
        <v>1480</v>
      </c>
      <c r="J630" s="177" t="s">
        <v>1461</v>
      </c>
      <c r="K630" s="177" t="s">
        <v>1462</v>
      </c>
      <c r="L630" s="177" t="s">
        <v>1463</v>
      </c>
      <c r="M630" s="221" t="s">
        <v>1479</v>
      </c>
      <c r="N630" s="221" t="s">
        <v>1481</v>
      </c>
      <c r="O630" s="165" t="s">
        <v>1478</v>
      </c>
      <c r="Q630" s="757" t="s">
        <v>1753</v>
      </c>
      <c r="R630" s="758"/>
      <c r="T630" s="757" t="s">
        <v>1754</v>
      </c>
      <c r="U630" s="758"/>
      <c r="W630" s="757" t="s">
        <v>1755</v>
      </c>
      <c r="X630" s="758"/>
      <c r="Y630" s="344"/>
      <c r="Z630" s="759" t="s">
        <v>1500</v>
      </c>
      <c r="AA630" s="760"/>
    </row>
    <row r="631" spans="2:27" ht="17.25" customHeight="1">
      <c r="B631" s="560">
        <v>9781845361464</v>
      </c>
      <c r="C631" s="403" t="s">
        <v>1228</v>
      </c>
      <c r="D631" s="599" t="s">
        <v>1774</v>
      </c>
      <c r="E631" s="564" t="s">
        <v>120</v>
      </c>
      <c r="F631" s="566" t="s">
        <v>54</v>
      </c>
      <c r="G631" s="566" t="s">
        <v>1229</v>
      </c>
      <c r="H631" s="510"/>
      <c r="I631" s="600">
        <v>11.95</v>
      </c>
      <c r="J631" s="216"/>
      <c r="K631" s="195">
        <f t="shared" ref="K631:K639" si="351">I631-(I631*J631)</f>
        <v>11.95</v>
      </c>
      <c r="L631" s="226">
        <f t="shared" ref="L631:L639" si="352">K631*H631</f>
        <v>0</v>
      </c>
      <c r="M631" s="218">
        <v>0</v>
      </c>
      <c r="N631" s="251">
        <f t="shared" ref="N631:N639" si="353">L631+(L631*M631)</f>
        <v>0</v>
      </c>
      <c r="O631" s="295"/>
      <c r="Q631" s="653"/>
      <c r="R631" s="667">
        <f t="shared" ref="R631:R642" si="354">IF(Q631="YES",$H631,0)</f>
        <v>0</v>
      </c>
      <c r="T631" s="653"/>
      <c r="U631" s="667">
        <f t="shared" ref="U631:U642" si="355">IF(T631="YES",$H631,0)</f>
        <v>0</v>
      </c>
      <c r="W631" s="653"/>
      <c r="X631" s="667">
        <f t="shared" ref="X631:X642" si="356">IF(W631="YES",$H631,0)</f>
        <v>0</v>
      </c>
      <c r="Y631" s="329"/>
      <c r="Z631" s="653"/>
      <c r="AA631" s="667">
        <f t="shared" ref="AA631:AA642" si="357">IF(Z631="YES",$H631,0)</f>
        <v>0</v>
      </c>
    </row>
    <row r="632" spans="2:27" ht="17.25" customHeight="1">
      <c r="B632" s="560">
        <v>9781802301694</v>
      </c>
      <c r="C632" s="598" t="s">
        <v>1230</v>
      </c>
      <c r="D632" s="599" t="s">
        <v>1774</v>
      </c>
      <c r="E632" s="564" t="s">
        <v>616</v>
      </c>
      <c r="F632" s="566" t="s">
        <v>54</v>
      </c>
      <c r="G632" s="566" t="s">
        <v>1231</v>
      </c>
      <c r="H632" s="510"/>
      <c r="I632" s="600">
        <v>39.950000000000003</v>
      </c>
      <c r="J632" s="216"/>
      <c r="K632" s="195">
        <f t="shared" si="351"/>
        <v>39.950000000000003</v>
      </c>
      <c r="L632" s="226">
        <f t="shared" si="352"/>
        <v>0</v>
      </c>
      <c r="M632" s="218">
        <v>0</v>
      </c>
      <c r="N632" s="251">
        <f t="shared" si="353"/>
        <v>0</v>
      </c>
      <c r="O632" s="295"/>
      <c r="Q632" s="653"/>
      <c r="R632" s="667">
        <f t="shared" si="354"/>
        <v>0</v>
      </c>
      <c r="T632" s="653"/>
      <c r="U632" s="667">
        <f t="shared" si="355"/>
        <v>0</v>
      </c>
      <c r="W632" s="653"/>
      <c r="X632" s="667">
        <f t="shared" si="356"/>
        <v>0</v>
      </c>
      <c r="Y632" s="329"/>
      <c r="Z632" s="653"/>
      <c r="AA632" s="667">
        <f t="shared" si="357"/>
        <v>0</v>
      </c>
    </row>
    <row r="633" spans="2:27" ht="17.25" customHeight="1">
      <c r="B633" s="29"/>
      <c r="C633" s="93" t="s">
        <v>1751</v>
      </c>
      <c r="D633" s="599" t="s">
        <v>1774</v>
      </c>
      <c r="E633" s="57" t="s">
        <v>616</v>
      </c>
      <c r="F633" s="92" t="s">
        <v>54</v>
      </c>
      <c r="G633" s="92" t="s">
        <v>1232</v>
      </c>
      <c r="H633" s="510"/>
      <c r="I633" s="274">
        <v>39.950000000000003</v>
      </c>
      <c r="J633" s="216"/>
      <c r="K633" s="195">
        <f t="shared" si="351"/>
        <v>39.950000000000003</v>
      </c>
      <c r="L633" s="226">
        <f t="shared" si="352"/>
        <v>0</v>
      </c>
      <c r="M633" s="218">
        <v>0</v>
      </c>
      <c r="N633" s="251">
        <f t="shared" si="353"/>
        <v>0</v>
      </c>
      <c r="O633" s="295"/>
      <c r="Q633" s="653"/>
      <c r="R633" s="667">
        <f t="shared" si="354"/>
        <v>0</v>
      </c>
      <c r="T633" s="653"/>
      <c r="U633" s="667">
        <f t="shared" si="355"/>
        <v>0</v>
      </c>
      <c r="W633" s="653"/>
      <c r="X633" s="667">
        <f t="shared" si="356"/>
        <v>0</v>
      </c>
      <c r="Y633" s="329"/>
      <c r="Z633" s="653"/>
      <c r="AA633" s="667">
        <f t="shared" si="357"/>
        <v>0</v>
      </c>
    </row>
    <row r="634" spans="2:27" ht="17.25" customHeight="1">
      <c r="B634" s="417">
        <v>9781915595997</v>
      </c>
      <c r="C634" s="552" t="s">
        <v>1223</v>
      </c>
      <c r="D634" s="599" t="s">
        <v>1774</v>
      </c>
      <c r="E634" s="555" t="s">
        <v>616</v>
      </c>
      <c r="F634" s="420" t="s">
        <v>26</v>
      </c>
      <c r="G634" s="558" t="s">
        <v>1224</v>
      </c>
      <c r="H634" s="510"/>
      <c r="I634" s="595">
        <v>38.950000000000003</v>
      </c>
      <c r="J634" s="216"/>
      <c r="K634" s="195">
        <f t="shared" si="351"/>
        <v>38.950000000000003</v>
      </c>
      <c r="L634" s="226">
        <f t="shared" si="352"/>
        <v>0</v>
      </c>
      <c r="M634" s="218">
        <v>0</v>
      </c>
      <c r="N634" s="251">
        <f t="shared" si="353"/>
        <v>0</v>
      </c>
      <c r="O634" s="295"/>
      <c r="Q634" s="653"/>
      <c r="R634" s="667">
        <f t="shared" si="354"/>
        <v>0</v>
      </c>
      <c r="T634" s="653"/>
      <c r="U634" s="667">
        <f t="shared" si="355"/>
        <v>0</v>
      </c>
      <c r="W634" s="653"/>
      <c r="X634" s="667">
        <f t="shared" si="356"/>
        <v>0</v>
      </c>
      <c r="Y634" s="329"/>
      <c r="Z634" s="653"/>
      <c r="AA634" s="667">
        <f t="shared" si="357"/>
        <v>0</v>
      </c>
    </row>
    <row r="635" spans="2:27" ht="17.25" customHeight="1">
      <c r="B635" s="417">
        <v>9781916832008</v>
      </c>
      <c r="C635" s="552" t="s">
        <v>1225</v>
      </c>
      <c r="D635" s="599" t="s">
        <v>1774</v>
      </c>
      <c r="E635" s="555" t="s">
        <v>120</v>
      </c>
      <c r="F635" s="420" t="s">
        <v>26</v>
      </c>
      <c r="G635" s="558" t="s">
        <v>1226</v>
      </c>
      <c r="H635" s="510"/>
      <c r="I635" s="595">
        <v>14.95</v>
      </c>
      <c r="J635" s="216"/>
      <c r="K635" s="195">
        <f t="shared" si="351"/>
        <v>14.95</v>
      </c>
      <c r="L635" s="226">
        <f t="shared" si="352"/>
        <v>0</v>
      </c>
      <c r="M635" s="218">
        <v>0</v>
      </c>
      <c r="N635" s="251">
        <f t="shared" si="353"/>
        <v>0</v>
      </c>
      <c r="O635" s="295"/>
      <c r="Q635" s="653"/>
      <c r="R635" s="667">
        <f t="shared" si="354"/>
        <v>0</v>
      </c>
      <c r="T635" s="653"/>
      <c r="U635" s="667">
        <f t="shared" si="355"/>
        <v>0</v>
      </c>
      <c r="W635" s="653"/>
      <c r="X635" s="667">
        <f t="shared" si="356"/>
        <v>0</v>
      </c>
      <c r="Y635" s="329"/>
      <c r="Z635" s="653"/>
      <c r="AA635" s="667">
        <f t="shared" si="357"/>
        <v>0</v>
      </c>
    </row>
    <row r="636" spans="2:27" ht="17.25" customHeight="1">
      <c r="B636" s="117">
        <v>9781841316130</v>
      </c>
      <c r="C636" s="83" t="s">
        <v>2483</v>
      </c>
      <c r="D636" s="599" t="s">
        <v>1774</v>
      </c>
      <c r="E636" s="57" t="s">
        <v>120</v>
      </c>
      <c r="F636" s="85" t="s">
        <v>29</v>
      </c>
      <c r="G636" s="62" t="s">
        <v>1233</v>
      </c>
      <c r="H636" s="510"/>
      <c r="I636" s="229">
        <v>35</v>
      </c>
      <c r="J636" s="216"/>
      <c r="K636" s="195">
        <f t="shared" si="351"/>
        <v>35</v>
      </c>
      <c r="L636" s="226">
        <f t="shared" si="352"/>
        <v>0</v>
      </c>
      <c r="M636" s="218">
        <v>0</v>
      </c>
      <c r="N636" s="251">
        <f t="shared" si="353"/>
        <v>0</v>
      </c>
      <c r="O636" s="295"/>
      <c r="Q636" s="653"/>
      <c r="R636" s="667">
        <f t="shared" si="354"/>
        <v>0</v>
      </c>
      <c r="T636" s="653"/>
      <c r="U636" s="667">
        <f t="shared" si="355"/>
        <v>0</v>
      </c>
      <c r="W636" s="653"/>
      <c r="X636" s="667">
        <f t="shared" si="356"/>
        <v>0</v>
      </c>
      <c r="Y636" s="329"/>
      <c r="Z636" s="653"/>
      <c r="AA636" s="667">
        <f t="shared" si="357"/>
        <v>0</v>
      </c>
    </row>
    <row r="637" spans="2:27" ht="17.25" customHeight="1">
      <c r="B637" s="117">
        <v>9781841315584</v>
      </c>
      <c r="C637" s="83" t="s">
        <v>2484</v>
      </c>
      <c r="D637" s="599" t="s">
        <v>1774</v>
      </c>
      <c r="E637" s="57" t="s">
        <v>120</v>
      </c>
      <c r="F637" s="85" t="s">
        <v>29</v>
      </c>
      <c r="G637" s="62" t="s">
        <v>1234</v>
      </c>
      <c r="H637" s="510"/>
      <c r="I637" s="229">
        <v>35</v>
      </c>
      <c r="J637" s="216"/>
      <c r="K637" s="195">
        <f t="shared" si="351"/>
        <v>35</v>
      </c>
      <c r="L637" s="226">
        <f t="shared" si="352"/>
        <v>0</v>
      </c>
      <c r="M637" s="218">
        <v>0</v>
      </c>
      <c r="N637" s="251">
        <f t="shared" si="353"/>
        <v>0</v>
      </c>
      <c r="O637" s="295"/>
      <c r="Q637" s="653"/>
      <c r="R637" s="667">
        <f t="shared" si="354"/>
        <v>0</v>
      </c>
      <c r="T637" s="653"/>
      <c r="U637" s="667">
        <f t="shared" si="355"/>
        <v>0</v>
      </c>
      <c r="W637" s="653"/>
      <c r="X637" s="667">
        <f t="shared" si="356"/>
        <v>0</v>
      </c>
      <c r="Y637" s="329"/>
      <c r="Z637" s="653"/>
      <c r="AA637" s="667">
        <f t="shared" si="357"/>
        <v>0</v>
      </c>
    </row>
    <row r="638" spans="2:27" ht="17.25" customHeight="1">
      <c r="B638" s="86">
        <v>9780717194322</v>
      </c>
      <c r="C638" s="87" t="s">
        <v>1227</v>
      </c>
      <c r="D638" s="599" t="s">
        <v>1774</v>
      </c>
      <c r="E638" s="30"/>
      <c r="F638" s="85" t="s">
        <v>37</v>
      </c>
      <c r="G638" s="447"/>
      <c r="H638" s="510"/>
      <c r="I638" s="229">
        <v>10.95</v>
      </c>
      <c r="J638" s="216"/>
      <c r="K638" s="195">
        <f t="shared" si="351"/>
        <v>10.95</v>
      </c>
      <c r="L638" s="226">
        <f t="shared" si="352"/>
        <v>0</v>
      </c>
      <c r="M638" s="218">
        <v>0</v>
      </c>
      <c r="N638" s="251">
        <f t="shared" si="353"/>
        <v>0</v>
      </c>
      <c r="O638" s="295"/>
      <c r="Q638" s="653"/>
      <c r="R638" s="667">
        <f t="shared" si="354"/>
        <v>0</v>
      </c>
      <c r="T638" s="653"/>
      <c r="U638" s="667">
        <f t="shared" si="355"/>
        <v>0</v>
      </c>
      <c r="W638" s="653"/>
      <c r="X638" s="667">
        <f t="shared" si="356"/>
        <v>0</v>
      </c>
      <c r="Y638" s="329"/>
      <c r="Z638" s="653"/>
      <c r="AA638" s="667">
        <f t="shared" si="357"/>
        <v>0</v>
      </c>
    </row>
    <row r="639" spans="2:27" s="329" customFormat="1" ht="17.25" customHeight="1">
      <c r="B639" s="86"/>
      <c r="C639" s="131" t="s">
        <v>189</v>
      </c>
      <c r="D639" s="131"/>
      <c r="E639" s="129"/>
      <c r="F639" s="85"/>
      <c r="G639" s="85"/>
      <c r="H639" s="463"/>
      <c r="I639" s="222"/>
      <c r="J639" s="216"/>
      <c r="K639" s="302">
        <f t="shared" si="351"/>
        <v>0</v>
      </c>
      <c r="L639" s="303">
        <f t="shared" si="352"/>
        <v>0</v>
      </c>
      <c r="M639" s="218">
        <v>0</v>
      </c>
      <c r="N639" s="304">
        <f t="shared" si="353"/>
        <v>0</v>
      </c>
      <c r="O639" s="295"/>
      <c r="Q639" s="653"/>
      <c r="R639" s="667">
        <f t="shared" si="354"/>
        <v>0</v>
      </c>
      <c r="S639" s="12"/>
      <c r="T639" s="653"/>
      <c r="U639" s="667">
        <f t="shared" si="355"/>
        <v>0</v>
      </c>
      <c r="V639" s="12"/>
      <c r="W639" s="653"/>
      <c r="X639" s="667">
        <f t="shared" si="356"/>
        <v>0</v>
      </c>
      <c r="Z639" s="653"/>
      <c r="AA639" s="667">
        <f t="shared" si="357"/>
        <v>0</v>
      </c>
    </row>
    <row r="640" spans="2:27" s="329" customFormat="1" ht="17.25" customHeight="1">
      <c r="B640" s="117"/>
      <c r="C640" s="312"/>
      <c r="D640" s="633"/>
      <c r="E640" s="150"/>
      <c r="F640" s="84"/>
      <c r="G640" s="79"/>
      <c r="H640" s="510"/>
      <c r="I640" s="299"/>
      <c r="J640" s="216"/>
      <c r="K640" s="302">
        <f t="shared" ref="K640" si="358">I640-(I640*J640)</f>
        <v>0</v>
      </c>
      <c r="L640" s="303">
        <f t="shared" ref="L640" si="359">K640*H640</f>
        <v>0</v>
      </c>
      <c r="M640" s="219">
        <v>0</v>
      </c>
      <c r="N640" s="304">
        <f t="shared" ref="N640" si="360">L640+(L640*M640)</f>
        <v>0</v>
      </c>
      <c r="O640" s="295"/>
      <c r="Q640" s="653"/>
      <c r="R640" s="667">
        <f t="shared" si="354"/>
        <v>0</v>
      </c>
      <c r="S640" s="12"/>
      <c r="T640" s="653"/>
      <c r="U640" s="667">
        <f t="shared" si="355"/>
        <v>0</v>
      </c>
      <c r="V640" s="12"/>
      <c r="W640" s="653"/>
      <c r="X640" s="667">
        <f t="shared" si="356"/>
        <v>0</v>
      </c>
      <c r="Z640" s="653"/>
      <c r="AA640" s="667">
        <f t="shared" si="357"/>
        <v>0</v>
      </c>
    </row>
    <row r="641" spans="2:27" s="329" customFormat="1" ht="17.25" customHeight="1">
      <c r="B641" s="117"/>
      <c r="C641" s="308"/>
      <c r="D641" s="633"/>
      <c r="E641" s="150"/>
      <c r="F641" s="84"/>
      <c r="G641" s="79"/>
      <c r="H641" s="510"/>
      <c r="I641" s="299"/>
      <c r="J641" s="216"/>
      <c r="K641" s="302">
        <f t="shared" ref="K641:K642" si="361">I641-(I641*J641)</f>
        <v>0</v>
      </c>
      <c r="L641" s="303">
        <f t="shared" ref="L641:L642" si="362">K641*H641</f>
        <v>0</v>
      </c>
      <c r="M641" s="219">
        <v>0</v>
      </c>
      <c r="N641" s="304">
        <f t="shared" ref="N641:N642" si="363">L641+(L641*M641)</f>
        <v>0</v>
      </c>
      <c r="O641" s="295"/>
      <c r="Q641" s="653"/>
      <c r="R641" s="667">
        <f t="shared" si="354"/>
        <v>0</v>
      </c>
      <c r="S641" s="12"/>
      <c r="T641" s="653"/>
      <c r="U641" s="667">
        <f t="shared" si="355"/>
        <v>0</v>
      </c>
      <c r="V641" s="12"/>
      <c r="W641" s="653"/>
      <c r="X641" s="667">
        <f t="shared" si="356"/>
        <v>0</v>
      </c>
      <c r="Z641" s="653"/>
      <c r="AA641" s="667">
        <f t="shared" si="357"/>
        <v>0</v>
      </c>
    </row>
    <row r="642" spans="2:27" s="329" customFormat="1" ht="17.25" customHeight="1">
      <c r="B642" s="493"/>
      <c r="C642" s="494"/>
      <c r="D642" s="633"/>
      <c r="E642" s="495"/>
      <c r="F642" s="496"/>
      <c r="G642" s="497"/>
      <c r="H642" s="511"/>
      <c r="I642" s="499"/>
      <c r="J642" s="500"/>
      <c r="K642" s="501">
        <f t="shared" si="361"/>
        <v>0</v>
      </c>
      <c r="L642" s="502">
        <f t="shared" si="362"/>
        <v>0</v>
      </c>
      <c r="M642" s="512">
        <v>0</v>
      </c>
      <c r="N642" s="504">
        <f t="shared" si="363"/>
        <v>0</v>
      </c>
      <c r="O642" s="505"/>
      <c r="Q642" s="653"/>
      <c r="R642" s="667">
        <f t="shared" si="354"/>
        <v>0</v>
      </c>
      <c r="S642" s="12"/>
      <c r="T642" s="653"/>
      <c r="U642" s="667">
        <f t="shared" si="355"/>
        <v>0</v>
      </c>
      <c r="V642" s="12"/>
      <c r="W642" s="653"/>
      <c r="X642" s="667">
        <f t="shared" si="356"/>
        <v>0</v>
      </c>
      <c r="Z642" s="653"/>
      <c r="AA642" s="667">
        <f t="shared" si="357"/>
        <v>0</v>
      </c>
    </row>
    <row r="643" spans="2:27" s="329" customFormat="1" ht="17.25" customHeight="1">
      <c r="B643" s="474"/>
      <c r="C643" s="481" t="s">
        <v>1477</v>
      </c>
      <c r="D643" s="634"/>
      <c r="E643" s="471"/>
      <c r="F643" s="472"/>
      <c r="G643" s="473"/>
      <c r="H643" s="506"/>
      <c r="I643" s="475"/>
      <c r="J643" s="476"/>
      <c r="K643" s="477"/>
      <c r="L643" s="478"/>
      <c r="M643" s="479"/>
      <c r="N643" s="479"/>
      <c r="O643" s="480"/>
      <c r="Q643" s="807"/>
      <c r="R643" s="808"/>
      <c r="S643" s="12"/>
      <c r="T643" s="809"/>
      <c r="U643" s="810"/>
      <c r="V643" s="12"/>
      <c r="W643" s="809"/>
      <c r="X643" s="810"/>
      <c r="Z643" s="809"/>
      <c r="AA643" s="810"/>
    </row>
    <row r="644" spans="2:27" ht="17.25" customHeight="1">
      <c r="B644" s="142" t="s">
        <v>1832</v>
      </c>
      <c r="C644" s="122"/>
      <c r="D644" s="143"/>
      <c r="E644" s="143"/>
      <c r="F644" s="122"/>
      <c r="G644" s="122"/>
      <c r="H644" s="261">
        <f>SUM(H631:H643)</f>
        <v>0</v>
      </c>
      <c r="I644" s="515"/>
      <c r="J644" s="192"/>
      <c r="K644" s="192"/>
      <c r="L644" s="227">
        <f>SUM(L631:L643)</f>
        <v>0</v>
      </c>
      <c r="M644" s="170"/>
      <c r="N644" s="239">
        <f>SUM(N631:N643)</f>
        <v>0</v>
      </c>
      <c r="O644" s="145"/>
      <c r="Q644" s="807"/>
      <c r="R644" s="808"/>
      <c r="S644"/>
      <c r="T644" s="809"/>
      <c r="U644" s="810"/>
      <c r="V644"/>
      <c r="W644" s="809"/>
      <c r="X644" s="810"/>
      <c r="Y644" s="809"/>
      <c r="Z644" s="809"/>
      <c r="AA644" s="810"/>
    </row>
    <row r="645" spans="2:27" ht="17.25" customHeight="1">
      <c r="B645" s="10"/>
      <c r="C645" s="111"/>
      <c r="D645" s="7"/>
      <c r="E645" s="7"/>
      <c r="F645" s="111"/>
      <c r="G645" s="111"/>
      <c r="H645" s="262"/>
      <c r="I645" s="517"/>
      <c r="J645" s="112"/>
      <c r="K645" s="112"/>
      <c r="L645" s="112"/>
      <c r="M645" s="160"/>
      <c r="N645" s="160"/>
      <c r="O645" s="111"/>
      <c r="Q645" s="807"/>
      <c r="R645" s="808"/>
      <c r="S645"/>
      <c r="T645" s="809"/>
      <c r="U645" s="810"/>
      <c r="V645"/>
      <c r="W645" s="809"/>
      <c r="X645" s="810"/>
      <c r="Y645" s="809"/>
      <c r="Z645" s="809"/>
      <c r="AA645" s="810"/>
    </row>
    <row r="646" spans="2:27" ht="30" customHeight="1">
      <c r="B646" s="754" t="s">
        <v>1833</v>
      </c>
      <c r="C646" s="754"/>
      <c r="D646" s="754"/>
      <c r="E646" s="754"/>
      <c r="F646" s="754"/>
      <c r="G646" s="754"/>
      <c r="H646" s="754"/>
      <c r="I646" s="754"/>
      <c r="J646" s="754"/>
      <c r="K646" s="754"/>
      <c r="L646" s="754"/>
      <c r="M646" s="754"/>
      <c r="N646" s="754"/>
      <c r="O646" s="754"/>
      <c r="Q646" s="807"/>
      <c r="R646" s="808"/>
      <c r="S646" s="329"/>
      <c r="T646" s="809"/>
      <c r="U646" s="810"/>
      <c r="V646" s="329"/>
      <c r="W646" s="809"/>
      <c r="X646" s="810"/>
      <c r="Y646" s="329"/>
      <c r="Z646" s="809"/>
      <c r="AA646" s="810"/>
    </row>
    <row r="647" spans="2:27" s="22" customFormat="1" ht="30" customHeight="1">
      <c r="B647" s="105" t="s">
        <v>10</v>
      </c>
      <c r="C647" s="165" t="s">
        <v>11</v>
      </c>
      <c r="D647" s="165" t="s">
        <v>1756</v>
      </c>
      <c r="E647" s="165" t="s">
        <v>12</v>
      </c>
      <c r="F647" s="166" t="s">
        <v>13</v>
      </c>
      <c r="G647" s="165" t="s">
        <v>14</v>
      </c>
      <c r="H647" s="260" t="s">
        <v>15</v>
      </c>
      <c r="I647" s="458" t="s">
        <v>1480</v>
      </c>
      <c r="J647" s="177" t="s">
        <v>1461</v>
      </c>
      <c r="K647" s="177" t="s">
        <v>1462</v>
      </c>
      <c r="L647" s="177" t="s">
        <v>1463</v>
      </c>
      <c r="M647" s="221" t="s">
        <v>1479</v>
      </c>
      <c r="N647" s="221" t="s">
        <v>1481</v>
      </c>
      <c r="O647" s="165" t="s">
        <v>1478</v>
      </c>
      <c r="Q647" s="757" t="s">
        <v>1753</v>
      </c>
      <c r="R647" s="758"/>
      <c r="T647" s="757" t="s">
        <v>1754</v>
      </c>
      <c r="U647" s="758"/>
      <c r="W647" s="757" t="s">
        <v>1755</v>
      </c>
      <c r="X647" s="758"/>
      <c r="Y647" s="344"/>
      <c r="Z647" s="759" t="s">
        <v>1500</v>
      </c>
      <c r="AA647" s="760"/>
    </row>
    <row r="648" spans="2:27" ht="17.25" customHeight="1">
      <c r="B648" s="560">
        <v>9781802301076</v>
      </c>
      <c r="C648" s="403" t="s">
        <v>1243</v>
      </c>
      <c r="D648" s="599" t="s">
        <v>1775</v>
      </c>
      <c r="E648" s="564" t="s">
        <v>120</v>
      </c>
      <c r="F648" s="566" t="s">
        <v>54</v>
      </c>
      <c r="G648" s="566" t="s">
        <v>1244</v>
      </c>
      <c r="H648" s="510"/>
      <c r="I648" s="597">
        <v>8.9499999999999993</v>
      </c>
      <c r="J648" s="216"/>
      <c r="K648" s="195">
        <f>I648-(I648*J648)</f>
        <v>8.9499999999999993</v>
      </c>
      <c r="L648" s="226">
        <f>K648*H648</f>
        <v>0</v>
      </c>
      <c r="M648" s="218">
        <v>0</v>
      </c>
      <c r="N648" s="251">
        <f>L648+(L648*M648)</f>
        <v>0</v>
      </c>
      <c r="O648" s="295"/>
      <c r="Q648" s="653"/>
      <c r="R648" s="667">
        <f t="shared" ref="R648:R669" si="364">IF(Q648="YES",$H648,0)</f>
        <v>0</v>
      </c>
      <c r="T648" s="653"/>
      <c r="U648" s="667">
        <f t="shared" ref="U648:U669" si="365">IF(T648="YES",$H648,0)</f>
        <v>0</v>
      </c>
      <c r="W648" s="653"/>
      <c r="X648" s="667">
        <f t="shared" ref="X648:X669" si="366">IF(W648="YES",$H648,0)</f>
        <v>0</v>
      </c>
      <c r="Y648" s="329"/>
      <c r="Z648" s="653"/>
      <c r="AA648" s="667">
        <f t="shared" ref="AA648:AA669" si="367">IF(Z648="YES",$H648,0)</f>
        <v>0</v>
      </c>
    </row>
    <row r="649" spans="2:27" ht="17.25" customHeight="1">
      <c r="B649" s="417">
        <v>9781917848084</v>
      </c>
      <c r="C649" s="552" t="s">
        <v>2592</v>
      </c>
      <c r="D649" s="599" t="s">
        <v>1775</v>
      </c>
      <c r="E649" s="555" t="s">
        <v>616</v>
      </c>
      <c r="F649" s="420" t="s">
        <v>26</v>
      </c>
      <c r="G649" s="558" t="s">
        <v>2079</v>
      </c>
      <c r="H649" s="510"/>
      <c r="I649" s="595">
        <v>36.950000000000003</v>
      </c>
      <c r="J649" s="216"/>
      <c r="K649" s="195">
        <f>I649-(I649*J649)</f>
        <v>36.950000000000003</v>
      </c>
      <c r="L649" s="226">
        <f>K649*H649</f>
        <v>0</v>
      </c>
      <c r="M649" s="218">
        <v>0</v>
      </c>
      <c r="N649" s="251">
        <f>L649+(L649*M649)</f>
        <v>0</v>
      </c>
      <c r="O649" s="295"/>
      <c r="Q649" s="653"/>
      <c r="R649" s="667">
        <f t="shared" si="364"/>
        <v>0</v>
      </c>
      <c r="T649" s="653"/>
      <c r="U649" s="667">
        <f t="shared" si="365"/>
        <v>0</v>
      </c>
      <c r="W649" s="653"/>
      <c r="X649" s="667">
        <f t="shared" si="366"/>
        <v>0</v>
      </c>
      <c r="Y649" s="329"/>
      <c r="Z649" s="653"/>
      <c r="AA649" s="667">
        <f t="shared" si="367"/>
        <v>0</v>
      </c>
    </row>
    <row r="650" spans="2:27" ht="17.25" customHeight="1">
      <c r="B650" s="417">
        <v>9781917848305</v>
      </c>
      <c r="C650" s="552" t="s">
        <v>2590</v>
      </c>
      <c r="D650" s="599" t="s">
        <v>1775</v>
      </c>
      <c r="E650" s="555" t="s">
        <v>120</v>
      </c>
      <c r="F650" s="420" t="s">
        <v>26</v>
      </c>
      <c r="G650" s="558" t="s">
        <v>2080</v>
      </c>
      <c r="H650" s="510"/>
      <c r="I650" s="595">
        <v>12.95</v>
      </c>
      <c r="J650" s="216"/>
      <c r="K650" s="195">
        <f t="shared" ref="K650:K651" si="368">I650-(I650*J650)</f>
        <v>12.95</v>
      </c>
      <c r="L650" s="226">
        <f t="shared" ref="L650:L651" si="369">K650*H650</f>
        <v>0</v>
      </c>
      <c r="M650" s="218">
        <v>0</v>
      </c>
      <c r="N650" s="251">
        <f t="shared" ref="N650:N651" si="370">L650+(L650*M650)</f>
        <v>0</v>
      </c>
      <c r="O650" s="295"/>
      <c r="Q650" s="653"/>
      <c r="R650" s="667">
        <f t="shared" si="364"/>
        <v>0</v>
      </c>
      <c r="T650" s="653"/>
      <c r="U650" s="667">
        <f t="shared" si="365"/>
        <v>0</v>
      </c>
      <c r="W650" s="653"/>
      <c r="X650" s="667">
        <f t="shared" si="366"/>
        <v>0</v>
      </c>
      <c r="Y650" s="329"/>
      <c r="Z650" s="653"/>
      <c r="AA650" s="667">
        <f t="shared" si="367"/>
        <v>0</v>
      </c>
    </row>
    <row r="651" spans="2:27" ht="17.25" customHeight="1">
      <c r="B651" s="417">
        <v>9781917848855</v>
      </c>
      <c r="C651" s="552" t="s">
        <v>1235</v>
      </c>
      <c r="D651" s="599" t="s">
        <v>1775</v>
      </c>
      <c r="E651" s="555" t="s">
        <v>120</v>
      </c>
      <c r="F651" s="420" t="s">
        <v>727</v>
      </c>
      <c r="G651" s="558" t="s">
        <v>1236</v>
      </c>
      <c r="H651" s="510"/>
      <c r="I651" s="595">
        <v>8.9499999999999993</v>
      </c>
      <c r="J651" s="216"/>
      <c r="K651" s="195">
        <f t="shared" si="368"/>
        <v>8.9499999999999993</v>
      </c>
      <c r="L651" s="226">
        <f t="shared" si="369"/>
        <v>0</v>
      </c>
      <c r="M651" s="218">
        <v>0</v>
      </c>
      <c r="N651" s="251">
        <f t="shared" si="370"/>
        <v>0</v>
      </c>
      <c r="O651" s="295"/>
      <c r="Q651" s="653"/>
      <c r="R651" s="667">
        <f t="shared" si="364"/>
        <v>0</v>
      </c>
      <c r="T651" s="653"/>
      <c r="U651" s="667">
        <f t="shared" si="365"/>
        <v>0</v>
      </c>
      <c r="W651" s="653"/>
      <c r="X651" s="667">
        <f t="shared" si="366"/>
        <v>0</v>
      </c>
      <c r="Y651" s="329"/>
      <c r="Z651" s="653"/>
      <c r="AA651" s="667">
        <f t="shared" si="367"/>
        <v>0</v>
      </c>
    </row>
    <row r="652" spans="2:27" ht="17.25" customHeight="1">
      <c r="B652" s="117">
        <v>9781789273151</v>
      </c>
      <c r="C652" s="83" t="s">
        <v>2485</v>
      </c>
      <c r="D652" s="599" t="s">
        <v>1775</v>
      </c>
      <c r="E652" s="84" t="s">
        <v>616</v>
      </c>
      <c r="F652" s="85" t="s">
        <v>29</v>
      </c>
      <c r="G652" s="62" t="s">
        <v>2486</v>
      </c>
      <c r="H652" s="510"/>
      <c r="I652" s="229">
        <v>45</v>
      </c>
      <c r="J652" s="216"/>
      <c r="K652" s="195">
        <f>I652-(I652*J652)</f>
        <v>45</v>
      </c>
      <c r="L652" s="226">
        <f>K652*H652</f>
        <v>0</v>
      </c>
      <c r="M652" s="218">
        <v>0</v>
      </c>
      <c r="N652" s="251">
        <f>L652+(L652*M652)</f>
        <v>0</v>
      </c>
      <c r="O652" s="295"/>
      <c r="Q652" s="653"/>
      <c r="R652" s="667">
        <f t="shared" si="364"/>
        <v>0</v>
      </c>
      <c r="T652" s="653"/>
      <c r="U652" s="667">
        <f t="shared" si="365"/>
        <v>0</v>
      </c>
      <c r="W652" s="653"/>
      <c r="X652" s="667">
        <f t="shared" si="366"/>
        <v>0</v>
      </c>
      <c r="Y652" s="329"/>
      <c r="Z652" s="653"/>
      <c r="AA652" s="667">
        <f t="shared" si="367"/>
        <v>0</v>
      </c>
    </row>
    <row r="653" spans="2:27" ht="17.25" customHeight="1">
      <c r="B653" s="117">
        <v>9781789270853</v>
      </c>
      <c r="C653" s="83" t="s">
        <v>2487</v>
      </c>
      <c r="D653" s="599" t="s">
        <v>1775</v>
      </c>
      <c r="E653" s="84" t="s">
        <v>616</v>
      </c>
      <c r="F653" s="85" t="s">
        <v>29</v>
      </c>
      <c r="G653" s="62" t="s">
        <v>1246</v>
      </c>
      <c r="H653" s="510"/>
      <c r="I653" s="229">
        <v>42</v>
      </c>
      <c r="J653" s="216"/>
      <c r="K653" s="195">
        <f>I653-(I653*J653)</f>
        <v>42</v>
      </c>
      <c r="L653" s="226">
        <f>K653*H653</f>
        <v>0</v>
      </c>
      <c r="M653" s="218">
        <v>0</v>
      </c>
      <c r="N653" s="251">
        <f>L653+(L653*M653)</f>
        <v>0</v>
      </c>
      <c r="O653" s="295"/>
      <c r="Q653" s="653"/>
      <c r="R653" s="667">
        <f t="shared" si="364"/>
        <v>0</v>
      </c>
      <c r="T653" s="653"/>
      <c r="U653" s="667">
        <f t="shared" si="365"/>
        <v>0</v>
      </c>
      <c r="W653" s="653"/>
      <c r="X653" s="667">
        <f t="shared" si="366"/>
        <v>0</v>
      </c>
      <c r="Y653" s="329"/>
      <c r="Z653" s="653"/>
      <c r="AA653" s="667">
        <f t="shared" si="367"/>
        <v>0</v>
      </c>
    </row>
    <row r="654" spans="2:27" ht="17.25" customHeight="1">
      <c r="B654" s="117">
        <v>9781789278224</v>
      </c>
      <c r="C654" s="83" t="s">
        <v>2488</v>
      </c>
      <c r="D654" s="599" t="s">
        <v>1775</v>
      </c>
      <c r="E654" s="57" t="s">
        <v>616</v>
      </c>
      <c r="F654" s="85" t="s">
        <v>29</v>
      </c>
      <c r="G654" s="62" t="s">
        <v>1604</v>
      </c>
      <c r="H654" s="510"/>
      <c r="I654" s="229">
        <v>36</v>
      </c>
      <c r="J654" s="216"/>
      <c r="K654" s="195">
        <f>I654-(I654*J654)</f>
        <v>36</v>
      </c>
      <c r="L654" s="226">
        <f>K654*H654</f>
        <v>0</v>
      </c>
      <c r="M654" s="218">
        <v>0</v>
      </c>
      <c r="N654" s="251">
        <f>L654+(L654*M654)</f>
        <v>0</v>
      </c>
      <c r="O654" s="295"/>
      <c r="Q654" s="653"/>
      <c r="R654" s="667">
        <f t="shared" si="364"/>
        <v>0</v>
      </c>
      <c r="T654" s="653"/>
      <c r="U654" s="667">
        <f t="shared" si="365"/>
        <v>0</v>
      </c>
      <c r="W654" s="653"/>
      <c r="X654" s="667">
        <f t="shared" si="366"/>
        <v>0</v>
      </c>
      <c r="Y654" s="329"/>
      <c r="Z654" s="653"/>
      <c r="AA654" s="667">
        <f t="shared" si="367"/>
        <v>0</v>
      </c>
    </row>
    <row r="655" spans="2:27" ht="17.25" customHeight="1">
      <c r="B655" s="117">
        <v>9781789270655</v>
      </c>
      <c r="C655" s="83" t="s">
        <v>2489</v>
      </c>
      <c r="D655" s="599" t="s">
        <v>1775</v>
      </c>
      <c r="E655" s="84" t="s">
        <v>120</v>
      </c>
      <c r="F655" s="85" t="s">
        <v>29</v>
      </c>
      <c r="G655" s="62" t="s">
        <v>1605</v>
      </c>
      <c r="H655" s="510"/>
      <c r="I655" s="229">
        <v>10</v>
      </c>
      <c r="J655" s="216"/>
      <c r="K655" s="195">
        <f t="shared" ref="K655:K658" si="371">I655-(I655*J655)</f>
        <v>10</v>
      </c>
      <c r="L655" s="226">
        <f t="shared" ref="L655:L658" si="372">K655*H655</f>
        <v>0</v>
      </c>
      <c r="M655" s="218">
        <v>0</v>
      </c>
      <c r="N655" s="251">
        <f t="shared" ref="N655:N658" si="373">L655+(L655*M655)</f>
        <v>0</v>
      </c>
      <c r="O655" s="295"/>
      <c r="Q655" s="653"/>
      <c r="R655" s="667">
        <f t="shared" si="364"/>
        <v>0</v>
      </c>
      <c r="T655" s="653"/>
      <c r="U655" s="667">
        <f t="shared" si="365"/>
        <v>0</v>
      </c>
      <c r="W655" s="653"/>
      <c r="X655" s="667">
        <f t="shared" si="366"/>
        <v>0</v>
      </c>
      <c r="Y655" s="329"/>
      <c r="Z655" s="653"/>
      <c r="AA655" s="667">
        <f t="shared" si="367"/>
        <v>0</v>
      </c>
    </row>
    <row r="656" spans="2:27" ht="17.25" customHeight="1">
      <c r="B656" s="117">
        <v>9781789277760</v>
      </c>
      <c r="C656" s="83" t="s">
        <v>2490</v>
      </c>
      <c r="D656" s="599" t="s">
        <v>1775</v>
      </c>
      <c r="E656" s="84" t="s">
        <v>616</v>
      </c>
      <c r="F656" s="85" t="s">
        <v>29</v>
      </c>
      <c r="G656" s="62" t="s">
        <v>1247</v>
      </c>
      <c r="H656" s="510"/>
      <c r="I656" s="229">
        <v>42</v>
      </c>
      <c r="J656" s="216"/>
      <c r="K656" s="195">
        <f t="shared" si="371"/>
        <v>42</v>
      </c>
      <c r="L656" s="226">
        <f t="shared" si="372"/>
        <v>0</v>
      </c>
      <c r="M656" s="218">
        <v>0</v>
      </c>
      <c r="N656" s="251">
        <f t="shared" si="373"/>
        <v>0</v>
      </c>
      <c r="O656" s="295"/>
      <c r="Q656" s="653"/>
      <c r="R656" s="667">
        <f t="shared" si="364"/>
        <v>0</v>
      </c>
      <c r="T656" s="653"/>
      <c r="U656" s="667">
        <f t="shared" si="365"/>
        <v>0</v>
      </c>
      <c r="W656" s="653"/>
      <c r="X656" s="667">
        <f t="shared" si="366"/>
        <v>0</v>
      </c>
      <c r="Y656" s="329"/>
      <c r="Z656" s="653"/>
      <c r="AA656" s="667">
        <f t="shared" si="367"/>
        <v>0</v>
      </c>
    </row>
    <row r="657" spans="2:27" ht="17.25" customHeight="1">
      <c r="B657" s="117">
        <v>9781789277777</v>
      </c>
      <c r="C657" s="83" t="s">
        <v>2491</v>
      </c>
      <c r="D657" s="599" t="s">
        <v>1775</v>
      </c>
      <c r="E657" s="57" t="s">
        <v>616</v>
      </c>
      <c r="F657" s="85" t="s">
        <v>29</v>
      </c>
      <c r="G657" s="62" t="s">
        <v>1606</v>
      </c>
      <c r="H657" s="510"/>
      <c r="I657" s="229">
        <v>35</v>
      </c>
      <c r="J657" s="216"/>
      <c r="K657" s="195">
        <f t="shared" si="371"/>
        <v>35</v>
      </c>
      <c r="L657" s="226">
        <f t="shared" si="372"/>
        <v>0</v>
      </c>
      <c r="M657" s="218">
        <v>0</v>
      </c>
      <c r="N657" s="251">
        <f t="shared" si="373"/>
        <v>0</v>
      </c>
      <c r="O657" s="295"/>
      <c r="Q657" s="653"/>
      <c r="R657" s="667">
        <f t="shared" si="364"/>
        <v>0</v>
      </c>
      <c r="T657" s="653"/>
      <c r="U657" s="667">
        <f t="shared" si="365"/>
        <v>0</v>
      </c>
      <c r="W657" s="653"/>
      <c r="X657" s="667">
        <f t="shared" si="366"/>
        <v>0</v>
      </c>
      <c r="Y657" s="329"/>
      <c r="Z657" s="653"/>
      <c r="AA657" s="667">
        <f t="shared" si="367"/>
        <v>0</v>
      </c>
    </row>
    <row r="658" spans="2:27" ht="17.25" customHeight="1">
      <c r="B658" s="117">
        <v>9781789277289</v>
      </c>
      <c r="C658" s="83" t="s">
        <v>2492</v>
      </c>
      <c r="D658" s="599" t="s">
        <v>1775</v>
      </c>
      <c r="E658" s="84" t="s">
        <v>120</v>
      </c>
      <c r="F658" s="85" t="s">
        <v>29</v>
      </c>
      <c r="G658" s="62" t="s">
        <v>1607</v>
      </c>
      <c r="H658" s="510"/>
      <c r="I658" s="229">
        <v>14.5</v>
      </c>
      <c r="J658" s="216"/>
      <c r="K658" s="195">
        <f t="shared" si="371"/>
        <v>14.5</v>
      </c>
      <c r="L658" s="226">
        <f t="shared" si="372"/>
        <v>0</v>
      </c>
      <c r="M658" s="218">
        <v>0</v>
      </c>
      <c r="N658" s="251">
        <f t="shared" si="373"/>
        <v>0</v>
      </c>
      <c r="O658" s="295"/>
      <c r="Q658" s="653"/>
      <c r="R658" s="667">
        <f t="shared" si="364"/>
        <v>0</v>
      </c>
      <c r="T658" s="653"/>
      <c r="U658" s="667">
        <f t="shared" si="365"/>
        <v>0</v>
      </c>
      <c r="W658" s="653"/>
      <c r="X658" s="667">
        <f t="shared" si="366"/>
        <v>0</v>
      </c>
      <c r="Y658" s="329"/>
      <c r="Z658" s="653"/>
      <c r="AA658" s="667">
        <f t="shared" si="367"/>
        <v>0</v>
      </c>
    </row>
    <row r="659" spans="2:27" ht="17.25" customHeight="1">
      <c r="B659" s="86">
        <v>9781804584804</v>
      </c>
      <c r="C659" s="87" t="s">
        <v>2133</v>
      </c>
      <c r="D659" s="599" t="s">
        <v>1775</v>
      </c>
      <c r="E659" s="84" t="s">
        <v>616</v>
      </c>
      <c r="F659" s="85" t="s">
        <v>37</v>
      </c>
      <c r="G659" s="447"/>
      <c r="H659" s="510"/>
      <c r="I659" s="229">
        <v>38.950000000000003</v>
      </c>
      <c r="J659" s="216"/>
      <c r="K659" s="195">
        <f>I659-(I659*J659)</f>
        <v>38.950000000000003</v>
      </c>
      <c r="L659" s="226">
        <f>K659*H659</f>
        <v>0</v>
      </c>
      <c r="M659" s="218">
        <v>0</v>
      </c>
      <c r="N659" s="251">
        <f>L659+(L659*M659)</f>
        <v>0</v>
      </c>
      <c r="O659" s="295"/>
      <c r="Q659" s="653"/>
      <c r="R659" s="667">
        <f t="shared" si="364"/>
        <v>0</v>
      </c>
      <c r="T659" s="653"/>
      <c r="U659" s="667">
        <f t="shared" si="365"/>
        <v>0</v>
      </c>
      <c r="W659" s="653"/>
      <c r="X659" s="667">
        <f t="shared" si="366"/>
        <v>0</v>
      </c>
      <c r="Y659" s="329"/>
      <c r="Z659" s="653"/>
      <c r="AA659" s="667">
        <f t="shared" si="367"/>
        <v>0</v>
      </c>
    </row>
    <row r="660" spans="2:27" ht="17.25" customHeight="1">
      <c r="B660" s="86">
        <v>9780717192090</v>
      </c>
      <c r="C660" s="87" t="s">
        <v>1241</v>
      </c>
      <c r="D660" s="599" t="s">
        <v>1775</v>
      </c>
      <c r="E660" s="84" t="s">
        <v>616</v>
      </c>
      <c r="F660" s="85" t="s">
        <v>37</v>
      </c>
      <c r="G660" s="447"/>
      <c r="H660" s="510"/>
      <c r="I660" s="229">
        <v>38.950000000000003</v>
      </c>
      <c r="J660" s="216"/>
      <c r="K660" s="195">
        <f>I660-(I660*J660)</f>
        <v>38.950000000000003</v>
      </c>
      <c r="L660" s="226">
        <f>K660*H660</f>
        <v>0</v>
      </c>
      <c r="M660" s="218">
        <v>0</v>
      </c>
      <c r="N660" s="251">
        <f>L660+(L660*M660)</f>
        <v>0</v>
      </c>
      <c r="O660" s="295"/>
      <c r="Q660" s="653"/>
      <c r="R660" s="667">
        <f t="shared" si="364"/>
        <v>0</v>
      </c>
      <c r="T660" s="653"/>
      <c r="U660" s="667">
        <f t="shared" si="365"/>
        <v>0</v>
      </c>
      <c r="W660" s="653"/>
      <c r="X660" s="667">
        <f t="shared" si="366"/>
        <v>0</v>
      </c>
      <c r="Y660" s="329"/>
      <c r="Z660" s="653"/>
      <c r="AA660" s="667">
        <f t="shared" si="367"/>
        <v>0</v>
      </c>
    </row>
    <row r="661" spans="2:27" ht="17.25" customHeight="1">
      <c r="B661" s="86">
        <v>9780717194780</v>
      </c>
      <c r="C661" s="87" t="s">
        <v>1242</v>
      </c>
      <c r="D661" s="599" t="s">
        <v>1775</v>
      </c>
      <c r="E661" s="84" t="s">
        <v>616</v>
      </c>
      <c r="F661" s="85" t="s">
        <v>37</v>
      </c>
      <c r="G661" s="447"/>
      <c r="H661" s="510"/>
      <c r="I661" s="229">
        <v>13.95</v>
      </c>
      <c r="J661" s="216"/>
      <c r="K661" s="195">
        <f t="shared" ref="K661:K665" si="374">I661-(I661*J661)</f>
        <v>13.95</v>
      </c>
      <c r="L661" s="226">
        <f t="shared" ref="L661" si="375">K661*H661</f>
        <v>0</v>
      </c>
      <c r="M661" s="218">
        <v>0</v>
      </c>
      <c r="N661" s="251">
        <f t="shared" ref="N661" si="376">L661+(L661*M661)</f>
        <v>0</v>
      </c>
      <c r="O661" s="295"/>
      <c r="Q661" s="653"/>
      <c r="R661" s="667">
        <f t="shared" si="364"/>
        <v>0</v>
      </c>
      <c r="T661" s="653"/>
      <c r="U661" s="667">
        <f t="shared" si="365"/>
        <v>0</v>
      </c>
      <c r="W661" s="653"/>
      <c r="X661" s="667">
        <f t="shared" si="366"/>
        <v>0</v>
      </c>
      <c r="Y661" s="329"/>
      <c r="Z661" s="653"/>
      <c r="AA661" s="667">
        <f t="shared" si="367"/>
        <v>0</v>
      </c>
    </row>
    <row r="662" spans="2:27" ht="17.25" customHeight="1">
      <c r="B662" s="89">
        <v>9781915486394</v>
      </c>
      <c r="C662" s="68" t="s">
        <v>1923</v>
      </c>
      <c r="D662" s="599" t="s">
        <v>1775</v>
      </c>
      <c r="E662" s="62" t="s">
        <v>616</v>
      </c>
      <c r="F662" s="62" t="s">
        <v>743</v>
      </c>
      <c r="G662" s="62" t="s">
        <v>1924</v>
      </c>
      <c r="H662" s="510"/>
      <c r="I662" s="271">
        <v>31.99</v>
      </c>
      <c r="J662" s="216"/>
      <c r="K662" s="195">
        <f t="shared" si="374"/>
        <v>31.99</v>
      </c>
      <c r="L662" s="226">
        <f>K662*H662</f>
        <v>0</v>
      </c>
      <c r="M662" s="218">
        <v>0</v>
      </c>
      <c r="N662" s="251">
        <f>L662+(L662*M662)</f>
        <v>0</v>
      </c>
      <c r="O662" s="295"/>
      <c r="Q662" s="653"/>
      <c r="R662" s="667">
        <f t="shared" si="364"/>
        <v>0</v>
      </c>
      <c r="T662" s="653"/>
      <c r="U662" s="667">
        <f t="shared" si="365"/>
        <v>0</v>
      </c>
      <c r="W662" s="653"/>
      <c r="X662" s="667">
        <f t="shared" si="366"/>
        <v>0</v>
      </c>
      <c r="Y662" s="329"/>
      <c r="Z662" s="653"/>
      <c r="AA662" s="667">
        <f t="shared" si="367"/>
        <v>0</v>
      </c>
    </row>
    <row r="663" spans="2:27" ht="17.25" customHeight="1">
      <c r="B663" s="89">
        <v>9781912514823</v>
      </c>
      <c r="C663" s="68" t="s">
        <v>1237</v>
      </c>
      <c r="D663" s="599" t="s">
        <v>1775</v>
      </c>
      <c r="E663" s="62" t="s">
        <v>616</v>
      </c>
      <c r="F663" s="62" t="s">
        <v>741</v>
      </c>
      <c r="G663" s="62" t="s">
        <v>1238</v>
      </c>
      <c r="H663" s="510"/>
      <c r="I663" s="271">
        <v>31.99</v>
      </c>
      <c r="J663" s="216"/>
      <c r="K663" s="195">
        <f t="shared" si="374"/>
        <v>31.99</v>
      </c>
      <c r="L663" s="226">
        <f>K663*H663</f>
        <v>0</v>
      </c>
      <c r="M663" s="218">
        <v>0</v>
      </c>
      <c r="N663" s="251">
        <f>L663+(L663*M663)</f>
        <v>0</v>
      </c>
      <c r="O663" s="295"/>
      <c r="Q663" s="653"/>
      <c r="R663" s="667">
        <f t="shared" si="364"/>
        <v>0</v>
      </c>
      <c r="T663" s="653"/>
      <c r="U663" s="667">
        <f t="shared" si="365"/>
        <v>0</v>
      </c>
      <c r="W663" s="653"/>
      <c r="X663" s="667">
        <f t="shared" si="366"/>
        <v>0</v>
      </c>
      <c r="Y663" s="329"/>
      <c r="Z663" s="653"/>
      <c r="AA663" s="667">
        <f t="shared" si="367"/>
        <v>0</v>
      </c>
    </row>
    <row r="664" spans="2:27" ht="17.25" customHeight="1">
      <c r="B664" s="89">
        <v>9781915486011</v>
      </c>
      <c r="C664" s="68" t="s">
        <v>1239</v>
      </c>
      <c r="D664" s="680" t="s">
        <v>1775</v>
      </c>
      <c r="E664" s="62" t="s">
        <v>616</v>
      </c>
      <c r="F664" s="62" t="s">
        <v>741</v>
      </c>
      <c r="G664" s="62" t="s">
        <v>1240</v>
      </c>
      <c r="H664" s="681"/>
      <c r="I664" s="271">
        <v>14.99</v>
      </c>
      <c r="J664" s="216"/>
      <c r="K664" s="195">
        <f t="shared" si="374"/>
        <v>14.99</v>
      </c>
      <c r="L664" s="226">
        <f t="shared" ref="L664:L665" si="377">K664*H664</f>
        <v>0</v>
      </c>
      <c r="M664" s="218">
        <v>0</v>
      </c>
      <c r="N664" s="251">
        <f t="shared" ref="N664:N668" si="378">L664+(L664*M664)</f>
        <v>0</v>
      </c>
      <c r="O664" s="295"/>
      <c r="Q664" s="653"/>
      <c r="R664" s="667">
        <f t="shared" si="364"/>
        <v>0</v>
      </c>
      <c r="T664" s="653"/>
      <c r="U664" s="667">
        <f t="shared" si="365"/>
        <v>0</v>
      </c>
      <c r="W664" s="653"/>
      <c r="X664" s="667">
        <f t="shared" si="366"/>
        <v>0</v>
      </c>
      <c r="Y664" s="329"/>
      <c r="Z664" s="653"/>
      <c r="AA664" s="667">
        <f t="shared" si="367"/>
        <v>0</v>
      </c>
    </row>
    <row r="665" spans="2:27" s="329" customFormat="1" ht="17.25" customHeight="1">
      <c r="B665" s="86"/>
      <c r="C665" s="131" t="s">
        <v>189</v>
      </c>
      <c r="D665" s="131"/>
      <c r="E665" s="129"/>
      <c r="F665" s="85"/>
      <c r="G665" s="85"/>
      <c r="H665" s="463"/>
      <c r="I665" s="222"/>
      <c r="J665" s="216"/>
      <c r="K665" s="195">
        <f t="shared" si="374"/>
        <v>0</v>
      </c>
      <c r="L665" s="226">
        <f t="shared" si="377"/>
        <v>0</v>
      </c>
      <c r="M665" s="218">
        <v>0</v>
      </c>
      <c r="N665" s="251">
        <f t="shared" si="378"/>
        <v>0</v>
      </c>
      <c r="O665" s="295"/>
      <c r="Q665" s="653"/>
      <c r="R665" s="667">
        <f t="shared" si="364"/>
        <v>0</v>
      </c>
      <c r="S665" s="12"/>
      <c r="T665" s="653"/>
      <c r="U665" s="667">
        <f t="shared" si="365"/>
        <v>0</v>
      </c>
      <c r="V665" s="12"/>
      <c r="W665" s="653"/>
      <c r="X665" s="667">
        <f t="shared" si="366"/>
        <v>0</v>
      </c>
      <c r="Z665" s="653"/>
      <c r="AA665" s="667">
        <f t="shared" si="367"/>
        <v>0</v>
      </c>
    </row>
    <row r="666" spans="2:27" s="329" customFormat="1" ht="17.25" customHeight="1">
      <c r="B666" s="117"/>
      <c r="C666" s="308"/>
      <c r="D666" s="131"/>
      <c r="E666" s="150"/>
      <c r="F666" s="84"/>
      <c r="G666" s="79"/>
      <c r="H666" s="510"/>
      <c r="I666" s="299"/>
      <c r="J666" s="216"/>
      <c r="K666" s="302">
        <f t="shared" ref="K666:K667" si="379">I666-(I666*J666)</f>
        <v>0</v>
      </c>
      <c r="L666" s="303">
        <f t="shared" ref="L666:L667" si="380">K666*H666</f>
        <v>0</v>
      </c>
      <c r="M666" s="218">
        <v>0</v>
      </c>
      <c r="N666" s="251">
        <f t="shared" si="378"/>
        <v>0</v>
      </c>
      <c r="O666" s="295"/>
      <c r="Q666" s="653"/>
      <c r="R666" s="667">
        <f t="shared" si="364"/>
        <v>0</v>
      </c>
      <c r="S666" s="12"/>
      <c r="T666" s="653"/>
      <c r="U666" s="667">
        <f t="shared" si="365"/>
        <v>0</v>
      </c>
      <c r="V666" s="12"/>
      <c r="W666" s="653"/>
      <c r="X666" s="667">
        <f t="shared" si="366"/>
        <v>0</v>
      </c>
      <c r="Z666" s="653"/>
      <c r="AA666" s="667">
        <f t="shared" si="367"/>
        <v>0</v>
      </c>
    </row>
    <row r="667" spans="2:27" s="329" customFormat="1" ht="17.25" customHeight="1">
      <c r="B667" s="117"/>
      <c r="C667" s="312"/>
      <c r="D667" s="131"/>
      <c r="E667" s="150"/>
      <c r="F667" s="84"/>
      <c r="G667" s="79"/>
      <c r="H667" s="510"/>
      <c r="I667" s="299"/>
      <c r="J667" s="216"/>
      <c r="K667" s="302">
        <f t="shared" si="379"/>
        <v>0</v>
      </c>
      <c r="L667" s="303">
        <f t="shared" si="380"/>
        <v>0</v>
      </c>
      <c r="M667" s="219">
        <v>0</v>
      </c>
      <c r="N667" s="251">
        <f t="shared" si="378"/>
        <v>0</v>
      </c>
      <c r="O667" s="295"/>
      <c r="Q667" s="653"/>
      <c r="R667" s="667">
        <f t="shared" si="364"/>
        <v>0</v>
      </c>
      <c r="S667" s="12"/>
      <c r="T667" s="653"/>
      <c r="U667" s="667">
        <f t="shared" si="365"/>
        <v>0</v>
      </c>
      <c r="V667" s="12"/>
      <c r="W667" s="653"/>
      <c r="X667" s="667">
        <f t="shared" si="366"/>
        <v>0</v>
      </c>
      <c r="Z667" s="653"/>
      <c r="AA667" s="667">
        <f t="shared" si="367"/>
        <v>0</v>
      </c>
    </row>
    <row r="668" spans="2:27" s="329" customFormat="1" ht="17.25" customHeight="1">
      <c r="B668" s="117"/>
      <c r="C668" s="308"/>
      <c r="D668" s="131"/>
      <c r="E668" s="150"/>
      <c r="F668" s="84"/>
      <c r="G668" s="79"/>
      <c r="H668" s="510"/>
      <c r="I668" s="299"/>
      <c r="J668" s="216"/>
      <c r="K668" s="302">
        <f t="shared" ref="K668:K669" si="381">I668-(I668*J668)</f>
        <v>0</v>
      </c>
      <c r="L668" s="303">
        <f t="shared" ref="L668:L669" si="382">K668*H668</f>
        <v>0</v>
      </c>
      <c r="M668" s="219">
        <v>0</v>
      </c>
      <c r="N668" s="251">
        <f t="shared" si="378"/>
        <v>0</v>
      </c>
      <c r="O668" s="295"/>
      <c r="Q668" s="653"/>
      <c r="R668" s="667">
        <f t="shared" si="364"/>
        <v>0</v>
      </c>
      <c r="S668" s="12"/>
      <c r="T668" s="653"/>
      <c r="U668" s="667">
        <f t="shared" si="365"/>
        <v>0</v>
      </c>
      <c r="V668" s="12"/>
      <c r="W668" s="653"/>
      <c r="X668" s="667">
        <f t="shared" si="366"/>
        <v>0</v>
      </c>
      <c r="Z668" s="653"/>
      <c r="AA668" s="667">
        <f t="shared" si="367"/>
        <v>0</v>
      </c>
    </row>
    <row r="669" spans="2:27" s="329" customFormat="1" ht="17.25" customHeight="1">
      <c r="B669" s="493"/>
      <c r="C669" s="494"/>
      <c r="D669" s="131"/>
      <c r="E669" s="495"/>
      <c r="F669" s="496"/>
      <c r="G669" s="497"/>
      <c r="H669" s="511"/>
      <c r="I669" s="499"/>
      <c r="J669" s="500"/>
      <c r="K669" s="501">
        <f t="shared" si="381"/>
        <v>0</v>
      </c>
      <c r="L669" s="502">
        <f t="shared" si="382"/>
        <v>0</v>
      </c>
      <c r="M669" s="512">
        <v>0</v>
      </c>
      <c r="N669" s="504">
        <f t="shared" ref="N669" si="383">L669+(L669*M669)</f>
        <v>0</v>
      </c>
      <c r="O669" s="505"/>
      <c r="Q669" s="653"/>
      <c r="R669" s="667">
        <f t="shared" si="364"/>
        <v>0</v>
      </c>
      <c r="S669" s="12"/>
      <c r="T669" s="653"/>
      <c r="U669" s="667">
        <f t="shared" si="365"/>
        <v>0</v>
      </c>
      <c r="V669" s="12"/>
      <c r="W669" s="653"/>
      <c r="X669" s="667">
        <f t="shared" si="366"/>
        <v>0</v>
      </c>
      <c r="Z669" s="653"/>
      <c r="AA669" s="667">
        <f t="shared" si="367"/>
        <v>0</v>
      </c>
    </row>
    <row r="670" spans="2:27" s="329" customFormat="1" ht="17.25" customHeight="1">
      <c r="B670" s="474"/>
      <c r="C670" s="481" t="s">
        <v>1477</v>
      </c>
      <c r="D670" s="634"/>
      <c r="E670" s="471"/>
      <c r="F670" s="472"/>
      <c r="G670" s="473"/>
      <c r="H670" s="506"/>
      <c r="I670" s="475"/>
      <c r="J670" s="476"/>
      <c r="K670" s="477"/>
      <c r="L670" s="478"/>
      <c r="M670" s="479"/>
      <c r="N670" s="479"/>
      <c r="O670" s="480"/>
      <c r="Q670" s="807"/>
      <c r="R670" s="808"/>
      <c r="S670" s="12"/>
      <c r="T670" s="809"/>
      <c r="U670" s="810"/>
      <c r="V670" s="12"/>
      <c r="W670" s="809"/>
      <c r="X670" s="810"/>
      <c r="Z670" s="809"/>
      <c r="AA670" s="810"/>
    </row>
    <row r="671" spans="2:27" ht="17.25" customHeight="1">
      <c r="B671" s="142" t="s">
        <v>1834</v>
      </c>
      <c r="C671" s="122"/>
      <c r="D671" s="143"/>
      <c r="E671" s="143"/>
      <c r="F671" s="122"/>
      <c r="G671" s="122"/>
      <c r="H671" s="261">
        <f>SUM(H648:H670)</f>
        <v>0</v>
      </c>
      <c r="I671" s="515"/>
      <c r="J671" s="192"/>
      <c r="K671" s="192"/>
      <c r="L671" s="227">
        <f>SUM(L648:L670)</f>
        <v>0</v>
      </c>
      <c r="M671" s="170"/>
      <c r="N671" s="239">
        <f>SUM(N648:N670)</f>
        <v>0</v>
      </c>
      <c r="O671" s="145"/>
      <c r="Q671" s="807"/>
      <c r="R671" s="808"/>
      <c r="S671"/>
      <c r="T671" s="809"/>
      <c r="U671" s="810"/>
      <c r="V671"/>
      <c r="W671" s="809"/>
      <c r="X671" s="810"/>
      <c r="Y671" s="809"/>
      <c r="Z671" s="809"/>
      <c r="AA671" s="810"/>
    </row>
    <row r="672" spans="2:27" ht="17.25" customHeight="1">
      <c r="B672" s="5"/>
      <c r="C672" s="6"/>
      <c r="D672" s="6"/>
      <c r="E672" s="2"/>
      <c r="F672" s="37"/>
      <c r="G672" s="37"/>
      <c r="H672" s="263"/>
      <c r="M672" s="162"/>
      <c r="N672" s="162"/>
      <c r="O672" s="37"/>
      <c r="Q672" s="807"/>
      <c r="R672" s="808"/>
      <c r="S672"/>
      <c r="T672" s="809"/>
      <c r="U672" s="810"/>
      <c r="V672"/>
      <c r="W672" s="809"/>
      <c r="X672" s="810"/>
      <c r="Y672" s="809"/>
      <c r="Z672" s="809"/>
      <c r="AA672" s="810"/>
    </row>
    <row r="673" spans="2:27" ht="30" customHeight="1">
      <c r="B673" s="754" t="s">
        <v>1835</v>
      </c>
      <c r="C673" s="754"/>
      <c r="D673" s="754"/>
      <c r="E673" s="754"/>
      <c r="F673" s="754"/>
      <c r="G673" s="754"/>
      <c r="H673" s="754"/>
      <c r="I673" s="754"/>
      <c r="J673" s="754"/>
      <c r="K673" s="754"/>
      <c r="L673" s="754"/>
      <c r="M673" s="754"/>
      <c r="N673" s="754"/>
      <c r="O673" s="754"/>
      <c r="Q673" s="807"/>
      <c r="R673" s="808"/>
      <c r="S673"/>
      <c r="T673" s="809"/>
      <c r="U673" s="810"/>
      <c r="V673"/>
      <c r="W673" s="809"/>
      <c r="X673" s="810"/>
      <c r="Y673" s="809"/>
      <c r="Z673" s="809"/>
      <c r="AA673" s="810"/>
    </row>
    <row r="674" spans="2:27" s="22" customFormat="1" ht="30" customHeight="1">
      <c r="B674" s="105" t="s">
        <v>10</v>
      </c>
      <c r="C674" s="165" t="s">
        <v>11</v>
      </c>
      <c r="D674" s="165" t="s">
        <v>1756</v>
      </c>
      <c r="E674" s="165" t="s">
        <v>12</v>
      </c>
      <c r="F674" s="166" t="s">
        <v>13</v>
      </c>
      <c r="G674" s="165" t="s">
        <v>14</v>
      </c>
      <c r="H674" s="260" t="s">
        <v>15</v>
      </c>
      <c r="I674" s="458" t="s">
        <v>1480</v>
      </c>
      <c r="J674" s="177" t="s">
        <v>1461</v>
      </c>
      <c r="K674" s="177" t="s">
        <v>1462</v>
      </c>
      <c r="L674" s="177" t="s">
        <v>1463</v>
      </c>
      <c r="M674" s="221" t="s">
        <v>1479</v>
      </c>
      <c r="N674" s="221" t="s">
        <v>1481</v>
      </c>
      <c r="O674" s="165" t="s">
        <v>1478</v>
      </c>
      <c r="Q674" s="757" t="s">
        <v>1753</v>
      </c>
      <c r="R674" s="758"/>
      <c r="T674" s="757" t="s">
        <v>1754</v>
      </c>
      <c r="U674" s="758"/>
      <c r="W674" s="757" t="s">
        <v>1755</v>
      </c>
      <c r="X674" s="758"/>
      <c r="Y674" s="344"/>
      <c r="Z674" s="759" t="s">
        <v>1500</v>
      </c>
      <c r="AA674" s="760"/>
    </row>
    <row r="675" spans="2:27" ht="17.25" customHeight="1">
      <c r="B675" s="560"/>
      <c r="C675" s="403" t="s">
        <v>2213</v>
      </c>
      <c r="D675" s="599" t="s">
        <v>1776</v>
      </c>
      <c r="E675" s="564" t="s">
        <v>25</v>
      </c>
      <c r="F675" s="566" t="s">
        <v>2189</v>
      </c>
      <c r="G675" s="566" t="s">
        <v>2214</v>
      </c>
      <c r="H675" s="510"/>
      <c r="I675" s="600">
        <v>48.5</v>
      </c>
      <c r="J675" s="216"/>
      <c r="K675" s="195">
        <f t="shared" ref="K675:K681" si="384">I675-(I675*J675)</f>
        <v>48.5</v>
      </c>
      <c r="L675" s="226">
        <f t="shared" ref="L675:L681" si="385">K675*H675</f>
        <v>0</v>
      </c>
      <c r="M675" s="218">
        <v>0</v>
      </c>
      <c r="N675" s="251">
        <f t="shared" ref="N675:N681" si="386">L675+(L675*M675)</f>
        <v>0</v>
      </c>
      <c r="O675" s="295"/>
      <c r="Q675" s="653"/>
      <c r="R675" s="667">
        <f t="shared" ref="R675:R684" si="387">IF(Q675="YES",$H675,0)</f>
        <v>0</v>
      </c>
      <c r="T675" s="653"/>
      <c r="U675" s="667">
        <f t="shared" ref="U675:U684" si="388">IF(T675="YES",$H675,0)</f>
        <v>0</v>
      </c>
      <c r="W675" s="653"/>
      <c r="X675" s="667">
        <f t="shared" ref="X675:X684" si="389">IF(W675="YES",$H675,0)</f>
        <v>0</v>
      </c>
      <c r="Y675" s="329"/>
      <c r="Z675" s="653"/>
      <c r="AA675" s="667">
        <f t="shared" ref="AA675:AA684" si="390">IF(Z675="YES",$H675,0)</f>
        <v>0</v>
      </c>
    </row>
    <row r="676" spans="2:27" ht="17.25" customHeight="1">
      <c r="B676" s="560">
        <v>9781845363239</v>
      </c>
      <c r="C676" s="403" t="s">
        <v>1255</v>
      </c>
      <c r="D676" s="599" t="s">
        <v>1776</v>
      </c>
      <c r="E676" s="564" t="s">
        <v>120</v>
      </c>
      <c r="F676" s="566" t="s">
        <v>54</v>
      </c>
      <c r="G676" s="566" t="s">
        <v>1256</v>
      </c>
      <c r="H676" s="510"/>
      <c r="I676" s="600">
        <v>5.5</v>
      </c>
      <c r="J676" s="216"/>
      <c r="K676" s="195">
        <f t="shared" ref="K676" si="391">I676-(I676*J676)</f>
        <v>5.5</v>
      </c>
      <c r="L676" s="226">
        <f t="shared" ref="L676" si="392">K676*H676</f>
        <v>0</v>
      </c>
      <c r="M676" s="218">
        <v>0</v>
      </c>
      <c r="N676" s="251">
        <f t="shared" ref="N676" si="393">L676+(L676*M676)</f>
        <v>0</v>
      </c>
      <c r="O676" s="295"/>
      <c r="Q676" s="653"/>
      <c r="R676" s="667">
        <f t="shared" si="387"/>
        <v>0</v>
      </c>
      <c r="T676" s="653"/>
      <c r="U676" s="667">
        <f t="shared" si="388"/>
        <v>0</v>
      </c>
      <c r="W676" s="653"/>
      <c r="X676" s="667">
        <f t="shared" si="389"/>
        <v>0</v>
      </c>
      <c r="Y676" s="329"/>
      <c r="Z676" s="653"/>
      <c r="AA676" s="667">
        <f t="shared" si="390"/>
        <v>0</v>
      </c>
    </row>
    <row r="677" spans="2:27" ht="17.25" customHeight="1">
      <c r="B677" s="41">
        <v>9781916832947</v>
      </c>
      <c r="C677" s="53" t="s">
        <v>1248</v>
      </c>
      <c r="D677" s="599" t="s">
        <v>2030</v>
      </c>
      <c r="E677" s="54" t="s">
        <v>616</v>
      </c>
      <c r="F677" s="42" t="s">
        <v>26</v>
      </c>
      <c r="G677" s="55" t="s">
        <v>1249</v>
      </c>
      <c r="H677" s="510"/>
      <c r="I677" s="270">
        <v>20.95</v>
      </c>
      <c r="J677" s="216"/>
      <c r="K677" s="195">
        <f t="shared" si="384"/>
        <v>20.95</v>
      </c>
      <c r="L677" s="226">
        <f t="shared" si="385"/>
        <v>0</v>
      </c>
      <c r="M677" s="218">
        <v>0</v>
      </c>
      <c r="N677" s="251">
        <f t="shared" si="386"/>
        <v>0</v>
      </c>
      <c r="O677" s="295"/>
      <c r="Q677" s="653"/>
      <c r="R677" s="667">
        <f t="shared" si="387"/>
        <v>0</v>
      </c>
      <c r="T677" s="653"/>
      <c r="U677" s="667">
        <f t="shared" si="388"/>
        <v>0</v>
      </c>
      <c r="W677" s="653"/>
      <c r="X677" s="667">
        <f t="shared" si="389"/>
        <v>0</v>
      </c>
      <c r="Y677" s="329"/>
      <c r="Z677" s="653"/>
      <c r="AA677" s="667">
        <f t="shared" si="390"/>
        <v>0</v>
      </c>
    </row>
    <row r="678" spans="2:27" ht="17.25" customHeight="1">
      <c r="B678" s="417">
        <v>9781917848831</v>
      </c>
      <c r="C678" s="552" t="s">
        <v>1250</v>
      </c>
      <c r="D678" s="599" t="s">
        <v>1776</v>
      </c>
      <c r="E678" s="555" t="s">
        <v>120</v>
      </c>
      <c r="F678" s="420" t="s">
        <v>727</v>
      </c>
      <c r="G678" s="558" t="s">
        <v>1251</v>
      </c>
      <c r="H678" s="510"/>
      <c r="I678" s="595">
        <v>5.5</v>
      </c>
      <c r="J678" s="216"/>
      <c r="K678" s="195">
        <f t="shared" si="384"/>
        <v>5.5</v>
      </c>
      <c r="L678" s="226">
        <f t="shared" si="385"/>
        <v>0</v>
      </c>
      <c r="M678" s="218">
        <v>0</v>
      </c>
      <c r="N678" s="251">
        <f t="shared" si="386"/>
        <v>0</v>
      </c>
      <c r="O678" s="295"/>
      <c r="Q678" s="653"/>
      <c r="R678" s="667">
        <f t="shared" si="387"/>
        <v>0</v>
      </c>
      <c r="T678" s="653"/>
      <c r="U678" s="667">
        <f t="shared" si="388"/>
        <v>0</v>
      </c>
      <c r="W678" s="653"/>
      <c r="X678" s="667">
        <f t="shared" si="389"/>
        <v>0</v>
      </c>
      <c r="Y678" s="329"/>
      <c r="Z678" s="653"/>
      <c r="AA678" s="667">
        <f t="shared" si="390"/>
        <v>0</v>
      </c>
    </row>
    <row r="679" spans="2:27" ht="17.25" customHeight="1">
      <c r="B679" s="86">
        <v>9780717156054</v>
      </c>
      <c r="C679" s="65" t="s">
        <v>1254</v>
      </c>
      <c r="D679" s="599" t="s">
        <v>1776</v>
      </c>
      <c r="E679" s="84" t="s">
        <v>616</v>
      </c>
      <c r="F679" s="85" t="s">
        <v>37</v>
      </c>
      <c r="G679" s="447"/>
      <c r="H679" s="510"/>
      <c r="I679" s="229">
        <v>31.95</v>
      </c>
      <c r="J679" s="216"/>
      <c r="K679" s="195">
        <f t="shared" si="384"/>
        <v>31.95</v>
      </c>
      <c r="L679" s="226">
        <f t="shared" si="385"/>
        <v>0</v>
      </c>
      <c r="M679" s="218">
        <v>0</v>
      </c>
      <c r="N679" s="251">
        <f t="shared" si="386"/>
        <v>0</v>
      </c>
      <c r="O679" s="295"/>
      <c r="Q679" s="653"/>
      <c r="R679" s="667">
        <f t="shared" si="387"/>
        <v>0</v>
      </c>
      <c r="T679" s="653"/>
      <c r="U679" s="667">
        <f t="shared" si="388"/>
        <v>0</v>
      </c>
      <c r="W679" s="653"/>
      <c r="X679" s="667">
        <f t="shared" si="389"/>
        <v>0</v>
      </c>
      <c r="Y679" s="329"/>
      <c r="Z679" s="653"/>
      <c r="AA679" s="667">
        <f t="shared" si="390"/>
        <v>0</v>
      </c>
    </row>
    <row r="680" spans="2:27" ht="17.25" customHeight="1">
      <c r="B680" s="89">
        <v>9781915486233</v>
      </c>
      <c r="C680" s="563" t="s">
        <v>1252</v>
      </c>
      <c r="D680" s="599" t="s">
        <v>1776</v>
      </c>
      <c r="E680" s="62" t="s">
        <v>616</v>
      </c>
      <c r="F680" s="62" t="s">
        <v>741</v>
      </c>
      <c r="G680" s="62" t="s">
        <v>1253</v>
      </c>
      <c r="H680" s="510"/>
      <c r="I680" s="271">
        <v>28.99</v>
      </c>
      <c r="J680" s="216"/>
      <c r="K680" s="195">
        <f t="shared" si="384"/>
        <v>28.99</v>
      </c>
      <c r="L680" s="226">
        <f t="shared" si="385"/>
        <v>0</v>
      </c>
      <c r="M680" s="218">
        <v>0</v>
      </c>
      <c r="N680" s="251">
        <f t="shared" si="386"/>
        <v>0</v>
      </c>
      <c r="O680" s="295"/>
      <c r="Q680" s="653"/>
      <c r="R680" s="667">
        <f t="shared" si="387"/>
        <v>0</v>
      </c>
      <c r="T680" s="653"/>
      <c r="U680" s="667">
        <f t="shared" si="388"/>
        <v>0</v>
      </c>
      <c r="W680" s="653"/>
      <c r="X680" s="667">
        <f t="shared" si="389"/>
        <v>0</v>
      </c>
      <c r="Y680" s="329"/>
      <c r="Z680" s="653"/>
      <c r="AA680" s="667">
        <f t="shared" si="390"/>
        <v>0</v>
      </c>
    </row>
    <row r="681" spans="2:27" s="329" customFormat="1" ht="17.25" customHeight="1">
      <c r="B681" s="86"/>
      <c r="C681" s="131" t="s">
        <v>189</v>
      </c>
      <c r="D681" s="131"/>
      <c r="E681" s="129"/>
      <c r="F681" s="85"/>
      <c r="G681" s="85"/>
      <c r="H681" s="463"/>
      <c r="I681" s="222"/>
      <c r="J681" s="216"/>
      <c r="K681" s="302">
        <f t="shared" si="384"/>
        <v>0</v>
      </c>
      <c r="L681" s="303">
        <f t="shared" si="385"/>
        <v>0</v>
      </c>
      <c r="M681" s="218">
        <v>0</v>
      </c>
      <c r="N681" s="304">
        <f t="shared" si="386"/>
        <v>0</v>
      </c>
      <c r="O681" s="295"/>
      <c r="Q681" s="653"/>
      <c r="R681" s="667">
        <f t="shared" si="387"/>
        <v>0</v>
      </c>
      <c r="S681" s="12"/>
      <c r="T681" s="653"/>
      <c r="U681" s="667">
        <f t="shared" si="388"/>
        <v>0</v>
      </c>
      <c r="V681" s="12"/>
      <c r="W681" s="653"/>
      <c r="X681" s="667">
        <f t="shared" si="389"/>
        <v>0</v>
      </c>
      <c r="Z681" s="653"/>
      <c r="AA681" s="667">
        <f t="shared" si="390"/>
        <v>0</v>
      </c>
    </row>
    <row r="682" spans="2:27" s="329" customFormat="1" ht="17.25" customHeight="1">
      <c r="B682" s="117"/>
      <c r="C682" s="312"/>
      <c r="D682" s="633"/>
      <c r="E682" s="150"/>
      <c r="F682" s="84"/>
      <c r="G682" s="79"/>
      <c r="H682" s="510"/>
      <c r="I682" s="299"/>
      <c r="J682" s="216"/>
      <c r="K682" s="302">
        <f t="shared" ref="K682" si="394">I682-(I682*J682)</f>
        <v>0</v>
      </c>
      <c r="L682" s="303">
        <f t="shared" ref="L682" si="395">K682*H682</f>
        <v>0</v>
      </c>
      <c r="M682" s="219">
        <v>0</v>
      </c>
      <c r="N682" s="304">
        <f t="shared" ref="N682" si="396">L682+(L682*M682)</f>
        <v>0</v>
      </c>
      <c r="O682" s="295"/>
      <c r="Q682" s="653"/>
      <c r="R682" s="667">
        <f t="shared" si="387"/>
        <v>0</v>
      </c>
      <c r="S682" s="12"/>
      <c r="T682" s="653"/>
      <c r="U682" s="667">
        <f t="shared" si="388"/>
        <v>0</v>
      </c>
      <c r="V682" s="12"/>
      <c r="W682" s="653"/>
      <c r="X682" s="667">
        <f t="shared" si="389"/>
        <v>0</v>
      </c>
      <c r="Z682" s="653"/>
      <c r="AA682" s="667">
        <f t="shared" si="390"/>
        <v>0</v>
      </c>
    </row>
    <row r="683" spans="2:27" s="329" customFormat="1" ht="17.25" customHeight="1">
      <c r="B683" s="117"/>
      <c r="C683" s="308"/>
      <c r="D683" s="633"/>
      <c r="E683" s="150"/>
      <c r="F683" s="84"/>
      <c r="G683" s="79"/>
      <c r="H683" s="510"/>
      <c r="I683" s="299"/>
      <c r="J683" s="216"/>
      <c r="K683" s="302">
        <f t="shared" ref="K683:K684" si="397">I683-(I683*J683)</f>
        <v>0</v>
      </c>
      <c r="L683" s="303">
        <f t="shared" ref="L683:L684" si="398">K683*H683</f>
        <v>0</v>
      </c>
      <c r="M683" s="219">
        <v>0</v>
      </c>
      <c r="N683" s="304">
        <f t="shared" ref="N683:N684" si="399">L683+(L683*M683)</f>
        <v>0</v>
      </c>
      <c r="O683" s="295"/>
      <c r="Q683" s="653"/>
      <c r="R683" s="667">
        <f t="shared" si="387"/>
        <v>0</v>
      </c>
      <c r="S683" s="12"/>
      <c r="T683" s="653"/>
      <c r="U683" s="667">
        <f t="shared" si="388"/>
        <v>0</v>
      </c>
      <c r="V683" s="12"/>
      <c r="W683" s="653"/>
      <c r="X683" s="667">
        <f t="shared" si="389"/>
        <v>0</v>
      </c>
      <c r="Z683" s="653"/>
      <c r="AA683" s="667">
        <f t="shared" si="390"/>
        <v>0</v>
      </c>
    </row>
    <row r="684" spans="2:27" s="329" customFormat="1" ht="17.25" customHeight="1">
      <c r="B684" s="117"/>
      <c r="C684" s="308"/>
      <c r="D684" s="633"/>
      <c r="E684" s="150"/>
      <c r="F684" s="84"/>
      <c r="G684" s="79"/>
      <c r="H684" s="510"/>
      <c r="I684" s="299"/>
      <c r="J684" s="216"/>
      <c r="K684" s="302">
        <f t="shared" si="397"/>
        <v>0</v>
      </c>
      <c r="L684" s="303">
        <f t="shared" si="398"/>
        <v>0</v>
      </c>
      <c r="M684" s="219">
        <v>0</v>
      </c>
      <c r="N684" s="304">
        <f t="shared" si="399"/>
        <v>0</v>
      </c>
      <c r="O684" s="295"/>
      <c r="Q684" s="653"/>
      <c r="R684" s="667">
        <f t="shared" si="387"/>
        <v>0</v>
      </c>
      <c r="S684" s="12"/>
      <c r="T684" s="653"/>
      <c r="U684" s="667">
        <f t="shared" si="388"/>
        <v>0</v>
      </c>
      <c r="V684" s="12"/>
      <c r="W684" s="653"/>
      <c r="X684" s="667">
        <f t="shared" si="389"/>
        <v>0</v>
      </c>
      <c r="Z684" s="653"/>
      <c r="AA684" s="667">
        <f t="shared" si="390"/>
        <v>0</v>
      </c>
    </row>
    <row r="685" spans="2:27" s="329" customFormat="1" ht="17.25" customHeight="1">
      <c r="B685" s="438"/>
      <c r="C685" s="439" t="s">
        <v>1477</v>
      </c>
      <c r="D685" s="634"/>
      <c r="E685" s="214"/>
      <c r="F685" s="215"/>
      <c r="G685" s="440"/>
      <c r="H685" s="509"/>
      <c r="I685" s="518"/>
      <c r="J685" s="441"/>
      <c r="K685" s="442"/>
      <c r="L685" s="443"/>
      <c r="M685" s="444"/>
      <c r="N685" s="445"/>
      <c r="O685" s="217"/>
      <c r="Q685" s="807"/>
      <c r="R685" s="808"/>
      <c r="S685" s="12"/>
      <c r="T685" s="809"/>
      <c r="U685" s="810"/>
      <c r="V685" s="12"/>
      <c r="W685" s="809"/>
      <c r="X685" s="810"/>
      <c r="Z685" s="809"/>
      <c r="AA685" s="810"/>
    </row>
    <row r="686" spans="2:27" ht="17.25" customHeight="1">
      <c r="B686" s="140" t="s">
        <v>1836</v>
      </c>
      <c r="C686" s="31"/>
      <c r="D686" s="32"/>
      <c r="E686" s="32"/>
      <c r="F686" s="31"/>
      <c r="G686" s="31"/>
      <c r="H686" s="261">
        <f>SUM(H675:H685)</f>
        <v>0</v>
      </c>
      <c r="I686" s="515"/>
      <c r="J686" s="192"/>
      <c r="K686" s="192"/>
      <c r="L686" s="227">
        <f>SUM(L675:L685)</f>
        <v>0</v>
      </c>
      <c r="M686" s="170"/>
      <c r="N686" s="239">
        <f>SUM(N675:N685)</f>
        <v>0</v>
      </c>
      <c r="O686" s="86"/>
      <c r="Q686" s="807"/>
      <c r="R686" s="808"/>
      <c r="T686" s="809"/>
      <c r="U686" s="810"/>
      <c r="W686" s="809"/>
      <c r="X686" s="810"/>
      <c r="Y686" s="329"/>
      <c r="Z686" s="809"/>
      <c r="AA686" s="810"/>
    </row>
    <row r="687" spans="2:27" ht="17.25" customHeight="1">
      <c r="B687" s="124"/>
      <c r="C687" s="110"/>
      <c r="D687" s="6"/>
      <c r="E687" s="6"/>
      <c r="F687" s="110"/>
      <c r="G687" s="110"/>
      <c r="H687" s="264"/>
      <c r="I687" s="517"/>
      <c r="J687" s="112"/>
      <c r="K687" s="112"/>
      <c r="L687" s="112"/>
      <c r="M687" s="164"/>
      <c r="N687" s="164"/>
      <c r="O687" s="110"/>
      <c r="Q687" s="807"/>
      <c r="R687" s="808"/>
      <c r="T687" s="809"/>
      <c r="U687" s="810"/>
      <c r="W687" s="809"/>
      <c r="X687" s="810"/>
      <c r="Y687" s="329"/>
      <c r="Z687" s="809"/>
      <c r="AA687" s="810"/>
    </row>
    <row r="688" spans="2:27" ht="30" customHeight="1">
      <c r="B688" s="755" t="s">
        <v>1837</v>
      </c>
      <c r="C688" s="755"/>
      <c r="D688" s="755"/>
      <c r="E688" s="755"/>
      <c r="F688" s="755"/>
      <c r="G688" s="755"/>
      <c r="H688" s="755"/>
      <c r="I688" s="755"/>
      <c r="J688" s="755"/>
      <c r="K688" s="755"/>
      <c r="L688" s="755"/>
      <c r="M688" s="755"/>
      <c r="N688" s="755"/>
      <c r="O688" s="755"/>
      <c r="Q688" s="807"/>
      <c r="R688" s="808"/>
      <c r="S688" s="22"/>
      <c r="T688" s="809"/>
      <c r="U688" s="810"/>
      <c r="V688" s="22"/>
      <c r="W688" s="809"/>
      <c r="X688" s="810"/>
      <c r="Y688" s="344"/>
      <c r="Z688" s="809"/>
      <c r="AA688" s="810"/>
    </row>
    <row r="689" spans="2:27" s="22" customFormat="1" ht="30" customHeight="1">
      <c r="B689" s="105" t="s">
        <v>10</v>
      </c>
      <c r="C689" s="165" t="s">
        <v>11</v>
      </c>
      <c r="D689" s="165" t="s">
        <v>1756</v>
      </c>
      <c r="E689" s="165" t="s">
        <v>12</v>
      </c>
      <c r="F689" s="166" t="s">
        <v>13</v>
      </c>
      <c r="G689" s="165" t="s">
        <v>14</v>
      </c>
      <c r="H689" s="260" t="s">
        <v>15</v>
      </c>
      <c r="I689" s="458" t="s">
        <v>1480</v>
      </c>
      <c r="J689" s="177" t="s">
        <v>1461</v>
      </c>
      <c r="K689" s="177" t="s">
        <v>1462</v>
      </c>
      <c r="L689" s="177" t="s">
        <v>1463</v>
      </c>
      <c r="M689" s="221" t="s">
        <v>1479</v>
      </c>
      <c r="N689" s="221" t="s">
        <v>1481</v>
      </c>
      <c r="O689" s="165" t="s">
        <v>1478</v>
      </c>
      <c r="Q689" s="757" t="s">
        <v>1753</v>
      </c>
      <c r="R689" s="758"/>
      <c r="T689" s="757" t="s">
        <v>1754</v>
      </c>
      <c r="U689" s="758"/>
      <c r="W689" s="757" t="s">
        <v>1755</v>
      </c>
      <c r="X689" s="758"/>
      <c r="Y689" s="344"/>
      <c r="Z689" s="759" t="s">
        <v>1500</v>
      </c>
      <c r="AA689" s="760"/>
    </row>
    <row r="690" spans="2:27" ht="17.25" customHeight="1">
      <c r="B690" s="88">
        <v>9781845363697</v>
      </c>
      <c r="C690" s="90" t="s">
        <v>1286</v>
      </c>
      <c r="D690" s="99" t="s">
        <v>1780</v>
      </c>
      <c r="E690" s="57" t="s">
        <v>120</v>
      </c>
      <c r="F690" s="92" t="s">
        <v>54</v>
      </c>
      <c r="G690" s="92" t="s">
        <v>1287</v>
      </c>
      <c r="H690" s="510"/>
      <c r="I690" s="273">
        <v>9.5</v>
      </c>
      <c r="J690" s="216"/>
      <c r="K690" s="195">
        <f t="shared" ref="K690:K697" si="400">I690-(I690*J690)</f>
        <v>9.5</v>
      </c>
      <c r="L690" s="226">
        <f t="shared" ref="L690:L697" si="401">K690*H690</f>
        <v>0</v>
      </c>
      <c r="M690" s="218">
        <v>0</v>
      </c>
      <c r="N690" s="251">
        <f t="shared" ref="N690:N697" si="402">L690+(L690*M690)</f>
        <v>0</v>
      </c>
      <c r="O690" s="295"/>
      <c r="Q690" s="653"/>
      <c r="R690" s="667">
        <f t="shared" ref="R690:R702" si="403">IF(Q690="YES",$H690,0)</f>
        <v>0</v>
      </c>
      <c r="T690" s="653"/>
      <c r="U690" s="667">
        <f t="shared" ref="U690:U702" si="404">IF(T690="YES",$H690,0)</f>
        <v>0</v>
      </c>
      <c r="W690" s="653"/>
      <c r="X690" s="667">
        <f t="shared" ref="X690:X702" si="405">IF(W690="YES",$H690,0)</f>
        <v>0</v>
      </c>
      <c r="Y690" s="329"/>
      <c r="Z690" s="653"/>
      <c r="AA690" s="667">
        <f t="shared" ref="AA690:AA702" si="406">IF(Z690="YES",$H690,0)</f>
        <v>0</v>
      </c>
    </row>
    <row r="691" spans="2:27" ht="17.25" customHeight="1">
      <c r="B691" s="88">
        <v>9781845368425</v>
      </c>
      <c r="C691" s="90" t="s">
        <v>1288</v>
      </c>
      <c r="D691" s="99" t="s">
        <v>1780</v>
      </c>
      <c r="E691" s="57" t="s">
        <v>616</v>
      </c>
      <c r="F691" s="92" t="s">
        <v>54</v>
      </c>
      <c r="G691" s="92" t="s">
        <v>1289</v>
      </c>
      <c r="H691" s="510"/>
      <c r="I691" s="273">
        <v>39.950000000000003</v>
      </c>
      <c r="J691" s="216"/>
      <c r="K691" s="195">
        <f t="shared" si="400"/>
        <v>39.950000000000003</v>
      </c>
      <c r="L691" s="226">
        <f t="shared" si="401"/>
        <v>0</v>
      </c>
      <c r="M691" s="218">
        <v>0</v>
      </c>
      <c r="N691" s="251">
        <f t="shared" si="402"/>
        <v>0</v>
      </c>
      <c r="O691" s="295"/>
      <c r="Q691" s="653"/>
      <c r="R691" s="667">
        <f t="shared" si="403"/>
        <v>0</v>
      </c>
      <c r="T691" s="653"/>
      <c r="U691" s="667">
        <f t="shared" si="404"/>
        <v>0</v>
      </c>
      <c r="W691" s="653"/>
      <c r="X691" s="667">
        <f t="shared" si="405"/>
        <v>0</v>
      </c>
      <c r="Y691" s="329"/>
      <c r="Z691" s="653"/>
      <c r="AA691" s="667">
        <f t="shared" si="406"/>
        <v>0</v>
      </c>
    </row>
    <row r="692" spans="2:27" ht="17.25" customHeight="1">
      <c r="B692" s="88">
        <v>9781802300277</v>
      </c>
      <c r="C692" s="90" t="s">
        <v>1290</v>
      </c>
      <c r="D692" s="99" t="s">
        <v>1780</v>
      </c>
      <c r="E692" s="57" t="s">
        <v>120</v>
      </c>
      <c r="F692" s="92" t="s">
        <v>54</v>
      </c>
      <c r="G692" s="92" t="s">
        <v>1291</v>
      </c>
      <c r="H692" s="510"/>
      <c r="I692" s="273">
        <v>9.9499999999999993</v>
      </c>
      <c r="J692" s="216"/>
      <c r="K692" s="195">
        <f t="shared" si="400"/>
        <v>9.9499999999999993</v>
      </c>
      <c r="L692" s="226">
        <f t="shared" si="401"/>
        <v>0</v>
      </c>
      <c r="M692" s="218">
        <v>0</v>
      </c>
      <c r="N692" s="251">
        <f t="shared" si="402"/>
        <v>0</v>
      </c>
      <c r="O692" s="295"/>
      <c r="Q692" s="653"/>
      <c r="R692" s="667">
        <f t="shared" si="403"/>
        <v>0</v>
      </c>
      <c r="T692" s="653"/>
      <c r="U692" s="667">
        <f t="shared" si="404"/>
        <v>0</v>
      </c>
      <c r="W692" s="653"/>
      <c r="X692" s="667">
        <f t="shared" si="405"/>
        <v>0</v>
      </c>
      <c r="Y692" s="329"/>
      <c r="Z692" s="653"/>
      <c r="AA692" s="667">
        <f t="shared" si="406"/>
        <v>0</v>
      </c>
    </row>
    <row r="693" spans="2:27" ht="17.25" customHeight="1">
      <c r="B693" s="377">
        <v>9781917848725</v>
      </c>
      <c r="C693" s="552" t="s">
        <v>1369</v>
      </c>
      <c r="D693" s="555" t="s">
        <v>1780</v>
      </c>
      <c r="E693" s="555" t="s">
        <v>120</v>
      </c>
      <c r="F693" s="420" t="s">
        <v>727</v>
      </c>
      <c r="G693" s="558" t="s">
        <v>1370</v>
      </c>
      <c r="H693" s="465"/>
      <c r="I693" s="595">
        <v>8.9499999999999993</v>
      </c>
      <c r="J693" s="216"/>
      <c r="K693" s="195">
        <f>I693-(I693*J693)</f>
        <v>8.9499999999999993</v>
      </c>
      <c r="L693" s="226">
        <f>K693*H693</f>
        <v>0</v>
      </c>
      <c r="M693" s="218">
        <v>0</v>
      </c>
      <c r="N693" s="251">
        <f>L693+(L693*M693)</f>
        <v>0</v>
      </c>
      <c r="O693" s="295"/>
      <c r="Q693" s="653"/>
      <c r="R693" s="667">
        <f t="shared" si="403"/>
        <v>0</v>
      </c>
      <c r="T693" s="653"/>
      <c r="U693" s="667">
        <f t="shared" si="404"/>
        <v>0</v>
      </c>
      <c r="W693" s="653"/>
      <c r="X693" s="667">
        <f t="shared" si="405"/>
        <v>0</v>
      </c>
      <c r="Y693" s="329"/>
      <c r="Z693" s="653"/>
      <c r="AA693" s="667">
        <f t="shared" si="406"/>
        <v>0</v>
      </c>
    </row>
    <row r="694" spans="2:27" ht="17.25" customHeight="1">
      <c r="B694" s="616">
        <v>9781847419224</v>
      </c>
      <c r="C694" s="65" t="s">
        <v>1405</v>
      </c>
      <c r="D694" s="62" t="s">
        <v>1780</v>
      </c>
      <c r="E694" s="57" t="s">
        <v>120</v>
      </c>
      <c r="F694" s="92" t="s">
        <v>29</v>
      </c>
      <c r="G694" s="62" t="s">
        <v>1406</v>
      </c>
      <c r="H694" s="510"/>
      <c r="I694" s="273">
        <v>18.5</v>
      </c>
      <c r="J694" s="216"/>
      <c r="K694" s="195">
        <f t="shared" si="400"/>
        <v>18.5</v>
      </c>
      <c r="L694" s="226">
        <f t="shared" si="401"/>
        <v>0</v>
      </c>
      <c r="M694" s="218">
        <v>0</v>
      </c>
      <c r="N694" s="251">
        <f t="shared" si="402"/>
        <v>0</v>
      </c>
      <c r="O694" s="295"/>
      <c r="Q694" s="653"/>
      <c r="R694" s="667">
        <f t="shared" si="403"/>
        <v>0</v>
      </c>
      <c r="T694" s="653"/>
      <c r="U694" s="667">
        <f t="shared" si="404"/>
        <v>0</v>
      </c>
      <c r="W694" s="653"/>
      <c r="X694" s="667">
        <f t="shared" si="405"/>
        <v>0</v>
      </c>
      <c r="Y694" s="329"/>
      <c r="Z694" s="653"/>
      <c r="AA694" s="667">
        <f t="shared" si="406"/>
        <v>0</v>
      </c>
    </row>
    <row r="695" spans="2:27" ht="17.25" customHeight="1">
      <c r="B695" s="616">
        <v>9780861213399</v>
      </c>
      <c r="C695" s="65" t="s">
        <v>2493</v>
      </c>
      <c r="D695" s="62" t="s">
        <v>1780</v>
      </c>
      <c r="E695" s="57" t="s">
        <v>25</v>
      </c>
      <c r="F695" s="92" t="s">
        <v>29</v>
      </c>
      <c r="G695" s="62" t="s">
        <v>2494</v>
      </c>
      <c r="H695" s="681"/>
      <c r="I695" s="273">
        <v>38.5</v>
      </c>
      <c r="J695" s="216"/>
      <c r="K695" s="195">
        <f t="shared" ref="K695" si="407">I695-(I695*J695)</f>
        <v>38.5</v>
      </c>
      <c r="L695" s="226">
        <f t="shared" ref="L695" si="408">K695*H695</f>
        <v>0</v>
      </c>
      <c r="M695" s="218">
        <v>0</v>
      </c>
      <c r="N695" s="251">
        <f t="shared" ref="N695" si="409">L695+(L695*M695)</f>
        <v>0</v>
      </c>
      <c r="O695" s="295"/>
      <c r="Q695" s="653"/>
      <c r="R695" s="667">
        <f t="shared" si="403"/>
        <v>0</v>
      </c>
      <c r="T695" s="653"/>
      <c r="U695" s="667">
        <f t="shared" si="404"/>
        <v>0</v>
      </c>
      <c r="W695" s="653"/>
      <c r="X695" s="667">
        <f t="shared" si="405"/>
        <v>0</v>
      </c>
      <c r="Y695" s="329"/>
      <c r="Z695" s="653"/>
      <c r="AA695" s="667">
        <f t="shared" si="406"/>
        <v>0</v>
      </c>
    </row>
    <row r="696" spans="2:27" ht="17.25" customHeight="1">
      <c r="B696" s="43">
        <v>9781912606870</v>
      </c>
      <c r="C696" s="67" t="s">
        <v>1383</v>
      </c>
      <c r="D696" s="44" t="s">
        <v>1780</v>
      </c>
      <c r="E696" s="44" t="s">
        <v>120</v>
      </c>
      <c r="F696" s="66" t="s">
        <v>610</v>
      </c>
      <c r="G696" s="380" t="s">
        <v>1384</v>
      </c>
      <c r="H696" s="465"/>
      <c r="I696" s="269">
        <v>32</v>
      </c>
      <c r="J696" s="216"/>
      <c r="K696" s="195">
        <f t="shared" si="400"/>
        <v>32</v>
      </c>
      <c r="L696" s="226">
        <f t="shared" si="401"/>
        <v>0</v>
      </c>
      <c r="M696" s="218">
        <v>0</v>
      </c>
      <c r="N696" s="251">
        <f t="shared" si="402"/>
        <v>0</v>
      </c>
      <c r="O696" s="295"/>
      <c r="Q696" s="653"/>
      <c r="R696" s="667">
        <f t="shared" si="403"/>
        <v>0</v>
      </c>
      <c r="T696" s="653"/>
      <c r="U696" s="667">
        <f t="shared" si="404"/>
        <v>0</v>
      </c>
      <c r="W696" s="653"/>
      <c r="X696" s="667">
        <f t="shared" si="405"/>
        <v>0</v>
      </c>
      <c r="Y696" s="329"/>
      <c r="Z696" s="653"/>
      <c r="AA696" s="667">
        <f t="shared" si="406"/>
        <v>0</v>
      </c>
    </row>
    <row r="697" spans="2:27" ht="17.25" customHeight="1">
      <c r="B697" s="43">
        <v>9781912606887</v>
      </c>
      <c r="C697" s="67" t="s">
        <v>1385</v>
      </c>
      <c r="D697" s="66" t="s">
        <v>1780</v>
      </c>
      <c r="E697" s="44" t="s">
        <v>120</v>
      </c>
      <c r="F697" s="66" t="s">
        <v>610</v>
      </c>
      <c r="G697" s="380" t="s">
        <v>1386</v>
      </c>
      <c r="H697" s="465"/>
      <c r="I697" s="269">
        <v>9</v>
      </c>
      <c r="J697" s="216"/>
      <c r="K697" s="195">
        <f t="shared" si="400"/>
        <v>9</v>
      </c>
      <c r="L697" s="226">
        <f t="shared" si="401"/>
        <v>0</v>
      </c>
      <c r="M697" s="218">
        <v>0</v>
      </c>
      <c r="N697" s="251">
        <f t="shared" si="402"/>
        <v>0</v>
      </c>
      <c r="O697" s="295"/>
      <c r="Q697" s="653"/>
      <c r="R697" s="667">
        <f t="shared" si="403"/>
        <v>0</v>
      </c>
      <c r="T697" s="653"/>
      <c r="U697" s="667">
        <f t="shared" si="404"/>
        <v>0</v>
      </c>
      <c r="W697" s="653"/>
      <c r="X697" s="667">
        <f t="shared" si="405"/>
        <v>0</v>
      </c>
      <c r="Y697" s="329"/>
      <c r="Z697" s="653"/>
      <c r="AA697" s="667">
        <f t="shared" si="406"/>
        <v>0</v>
      </c>
    </row>
    <row r="698" spans="2:27" s="329" customFormat="1" ht="17.25" customHeight="1">
      <c r="B698" s="86"/>
      <c r="C698" s="131" t="s">
        <v>189</v>
      </c>
      <c r="D698" s="131"/>
      <c r="E698" s="129"/>
      <c r="F698" s="85"/>
      <c r="G698" s="85"/>
      <c r="H698" s="463"/>
      <c r="I698" s="222"/>
      <c r="J698" s="216"/>
      <c r="K698" s="302">
        <f>I698-(I698*J698)</f>
        <v>0</v>
      </c>
      <c r="L698" s="303">
        <f>K698*H698</f>
        <v>0</v>
      </c>
      <c r="M698" s="218">
        <v>0</v>
      </c>
      <c r="N698" s="304">
        <f>L698+(L698*M698)</f>
        <v>0</v>
      </c>
      <c r="O698" s="295"/>
      <c r="Q698" s="653"/>
      <c r="R698" s="667">
        <f t="shared" si="403"/>
        <v>0</v>
      </c>
      <c r="S698" s="12"/>
      <c r="T698" s="653"/>
      <c r="U698" s="667">
        <f t="shared" si="404"/>
        <v>0</v>
      </c>
      <c r="V698" s="12"/>
      <c r="W698" s="653"/>
      <c r="X698" s="667">
        <f t="shared" si="405"/>
        <v>0</v>
      </c>
      <c r="Z698" s="653"/>
      <c r="AA698" s="667">
        <f t="shared" si="406"/>
        <v>0</v>
      </c>
    </row>
    <row r="699" spans="2:27" s="329" customFormat="1" ht="17.25" customHeight="1">
      <c r="B699" s="117"/>
      <c r="C699" s="308"/>
      <c r="D699" s="131"/>
      <c r="E699" s="150"/>
      <c r="F699" s="84"/>
      <c r="G699" s="79"/>
      <c r="H699" s="510"/>
      <c r="I699" s="299"/>
      <c r="J699" s="216"/>
      <c r="K699" s="302">
        <f t="shared" ref="K699:K700" si="410">I699-(I699*J699)</f>
        <v>0</v>
      </c>
      <c r="L699" s="303">
        <f t="shared" ref="L699:L700" si="411">K699*H699</f>
        <v>0</v>
      </c>
      <c r="M699" s="218">
        <v>0</v>
      </c>
      <c r="N699" s="304">
        <f t="shared" ref="N699:N700" si="412">L699+(L699*M699)</f>
        <v>0</v>
      </c>
      <c r="O699" s="295"/>
      <c r="Q699" s="653"/>
      <c r="R699" s="667">
        <f t="shared" si="403"/>
        <v>0</v>
      </c>
      <c r="S699" s="12"/>
      <c r="T699" s="653"/>
      <c r="U699" s="667">
        <f t="shared" si="404"/>
        <v>0</v>
      </c>
      <c r="V699" s="12"/>
      <c r="W699" s="653"/>
      <c r="X699" s="667">
        <f t="shared" si="405"/>
        <v>0</v>
      </c>
      <c r="Z699" s="653"/>
      <c r="AA699" s="667">
        <f t="shared" si="406"/>
        <v>0</v>
      </c>
    </row>
    <row r="700" spans="2:27" s="329" customFormat="1" ht="17.25" customHeight="1">
      <c r="B700" s="117"/>
      <c r="C700" s="308"/>
      <c r="D700" s="131"/>
      <c r="E700" s="150"/>
      <c r="F700" s="84"/>
      <c r="G700" s="79"/>
      <c r="H700" s="510"/>
      <c r="I700" s="299"/>
      <c r="J700" s="216"/>
      <c r="K700" s="302">
        <f t="shared" si="410"/>
        <v>0</v>
      </c>
      <c r="L700" s="303">
        <f t="shared" si="411"/>
        <v>0</v>
      </c>
      <c r="M700" s="219">
        <v>0</v>
      </c>
      <c r="N700" s="304">
        <f t="shared" si="412"/>
        <v>0</v>
      </c>
      <c r="O700" s="295"/>
      <c r="Q700" s="653"/>
      <c r="R700" s="667">
        <f t="shared" si="403"/>
        <v>0</v>
      </c>
      <c r="S700" s="12"/>
      <c r="T700" s="653"/>
      <c r="U700" s="667">
        <f t="shared" si="404"/>
        <v>0</v>
      </c>
      <c r="V700" s="12"/>
      <c r="W700" s="653"/>
      <c r="X700" s="667">
        <f t="shared" si="405"/>
        <v>0</v>
      </c>
      <c r="Z700" s="653"/>
      <c r="AA700" s="667">
        <f t="shared" si="406"/>
        <v>0</v>
      </c>
    </row>
    <row r="701" spans="2:27" s="329" customFormat="1" ht="17.25" customHeight="1">
      <c r="B701" s="117"/>
      <c r="D701" s="131"/>
      <c r="E701" s="150"/>
      <c r="F701" s="84"/>
      <c r="G701" s="79"/>
      <c r="H701" s="510"/>
      <c r="I701" s="299"/>
      <c r="J701" s="216"/>
      <c r="K701" s="302">
        <f t="shared" ref="K701:K702" si="413">I701-(I701*J701)</f>
        <v>0</v>
      </c>
      <c r="L701" s="303">
        <f t="shared" ref="L701:L702" si="414">K701*H701</f>
        <v>0</v>
      </c>
      <c r="M701" s="219">
        <v>0</v>
      </c>
      <c r="N701" s="304">
        <f t="shared" ref="N701:N702" si="415">L701+(L701*M701)</f>
        <v>0</v>
      </c>
      <c r="O701" s="295"/>
      <c r="Q701" s="653"/>
      <c r="R701" s="667">
        <f t="shared" si="403"/>
        <v>0</v>
      </c>
      <c r="S701" s="12"/>
      <c r="T701" s="653"/>
      <c r="U701" s="667">
        <f t="shared" si="404"/>
        <v>0</v>
      </c>
      <c r="V701" s="12"/>
      <c r="W701" s="653"/>
      <c r="X701" s="667">
        <f t="shared" si="405"/>
        <v>0</v>
      </c>
      <c r="Z701" s="653"/>
      <c r="AA701" s="667">
        <f t="shared" si="406"/>
        <v>0</v>
      </c>
    </row>
    <row r="702" spans="2:27" s="329" customFormat="1" ht="17.25" customHeight="1">
      <c r="B702" s="493"/>
      <c r="C702" s="494"/>
      <c r="D702" s="131"/>
      <c r="E702" s="495"/>
      <c r="F702" s="496"/>
      <c r="G702" s="497"/>
      <c r="H702" s="511"/>
      <c r="I702" s="499"/>
      <c r="J702" s="500"/>
      <c r="K702" s="501">
        <f t="shared" si="413"/>
        <v>0</v>
      </c>
      <c r="L702" s="502">
        <f t="shared" si="414"/>
        <v>0</v>
      </c>
      <c r="M702" s="512">
        <v>0</v>
      </c>
      <c r="N702" s="504">
        <f t="shared" si="415"/>
        <v>0</v>
      </c>
      <c r="O702" s="505"/>
      <c r="Q702" s="653"/>
      <c r="R702" s="667">
        <f t="shared" si="403"/>
        <v>0</v>
      </c>
      <c r="S702" s="12"/>
      <c r="T702" s="653"/>
      <c r="U702" s="667">
        <f t="shared" si="404"/>
        <v>0</v>
      </c>
      <c r="V702" s="12"/>
      <c r="W702" s="653"/>
      <c r="X702" s="667">
        <f t="shared" si="405"/>
        <v>0</v>
      </c>
      <c r="Z702" s="653"/>
      <c r="AA702" s="667">
        <f t="shared" si="406"/>
        <v>0</v>
      </c>
    </row>
    <row r="703" spans="2:27" s="329" customFormat="1" ht="17.25" customHeight="1">
      <c r="B703" s="474"/>
      <c r="C703" s="481" t="s">
        <v>1477</v>
      </c>
      <c r="D703" s="634"/>
      <c r="E703" s="471"/>
      <c r="F703" s="472"/>
      <c r="G703" s="473"/>
      <c r="H703" s="506"/>
      <c r="I703" s="475"/>
      <c r="J703" s="476"/>
      <c r="K703" s="477"/>
      <c r="L703" s="478"/>
      <c r="M703" s="479"/>
      <c r="N703" s="479"/>
      <c r="O703" s="480"/>
      <c r="Q703" s="807"/>
      <c r="R703" s="808"/>
      <c r="S703" s="12"/>
      <c r="T703" s="809"/>
      <c r="U703" s="810"/>
      <c r="V703" s="12"/>
      <c r="W703" s="809"/>
      <c r="X703" s="810"/>
      <c r="Z703" s="809"/>
      <c r="AA703" s="810"/>
    </row>
    <row r="704" spans="2:27" ht="17.25" customHeight="1">
      <c r="B704" s="142" t="s">
        <v>1838</v>
      </c>
      <c r="C704" s="122"/>
      <c r="D704" s="143"/>
      <c r="E704" s="143"/>
      <c r="F704" s="122"/>
      <c r="G704" s="122"/>
      <c r="H704" s="261">
        <f>SUM(H690:H703)</f>
        <v>0</v>
      </c>
      <c r="I704" s="515"/>
      <c r="J704" s="192"/>
      <c r="K704" s="192"/>
      <c r="L704" s="227">
        <f>SUM(L690:L703)</f>
        <v>0</v>
      </c>
      <c r="M704" s="170"/>
      <c r="N704" s="239">
        <f>SUM(N690:N703)</f>
        <v>0</v>
      </c>
      <c r="O704" s="145"/>
      <c r="Q704" s="807"/>
      <c r="R704" s="808"/>
      <c r="S704" s="329"/>
      <c r="T704" s="809"/>
      <c r="U704" s="810"/>
      <c r="V704" s="329"/>
      <c r="W704" s="809"/>
      <c r="X704" s="810"/>
      <c r="Y704" s="329"/>
      <c r="Z704" s="809"/>
      <c r="AA704" s="810"/>
    </row>
    <row r="705" spans="2:27" ht="17.25" customHeight="1">
      <c r="B705" s="5"/>
      <c r="C705" s="6"/>
      <c r="D705" s="6"/>
      <c r="E705" s="2"/>
      <c r="F705" s="37"/>
      <c r="G705" s="37"/>
      <c r="H705" s="263"/>
      <c r="M705" s="162"/>
      <c r="N705" s="162"/>
      <c r="O705" s="37"/>
      <c r="Q705" s="807"/>
      <c r="R705" s="808"/>
      <c r="T705" s="809"/>
      <c r="U705" s="810"/>
      <c r="W705" s="809"/>
      <c r="X705" s="810"/>
      <c r="Y705" s="329"/>
      <c r="Z705" s="809"/>
      <c r="AA705" s="810"/>
    </row>
    <row r="706" spans="2:27" ht="30" customHeight="1">
      <c r="B706" s="754" t="s">
        <v>1839</v>
      </c>
      <c r="C706" s="754"/>
      <c r="D706" s="754"/>
      <c r="E706" s="754"/>
      <c r="F706" s="754"/>
      <c r="G706" s="754"/>
      <c r="H706" s="754"/>
      <c r="I706" s="754"/>
      <c r="J706" s="754"/>
      <c r="K706" s="754"/>
      <c r="L706" s="754"/>
      <c r="M706" s="754"/>
      <c r="N706" s="754"/>
      <c r="O706" s="754"/>
      <c r="Q706" s="807"/>
      <c r="R706" s="808"/>
      <c r="S706"/>
      <c r="T706" s="809"/>
      <c r="U706" s="810"/>
      <c r="V706"/>
      <c r="W706" s="809"/>
      <c r="X706" s="810"/>
      <c r="Y706" s="809"/>
      <c r="Z706" s="809"/>
      <c r="AA706" s="810"/>
    </row>
    <row r="707" spans="2:27" s="22" customFormat="1" ht="30" customHeight="1">
      <c r="B707" s="105" t="s">
        <v>10</v>
      </c>
      <c r="C707" s="165" t="s">
        <v>11</v>
      </c>
      <c r="D707" s="165" t="s">
        <v>1756</v>
      </c>
      <c r="E707" s="165" t="s">
        <v>12</v>
      </c>
      <c r="F707" s="166" t="s">
        <v>13</v>
      </c>
      <c r="G707" s="165" t="s">
        <v>14</v>
      </c>
      <c r="H707" s="260" t="s">
        <v>15</v>
      </c>
      <c r="I707" s="458" t="s">
        <v>1480</v>
      </c>
      <c r="J707" s="177" t="s">
        <v>1461</v>
      </c>
      <c r="K707" s="177" t="s">
        <v>1462</v>
      </c>
      <c r="L707" s="177" t="s">
        <v>1463</v>
      </c>
      <c r="M707" s="221" t="s">
        <v>1479</v>
      </c>
      <c r="N707" s="221" t="s">
        <v>1481</v>
      </c>
      <c r="O707" s="165" t="s">
        <v>1478</v>
      </c>
      <c r="Q707" s="757" t="s">
        <v>1753</v>
      </c>
      <c r="R707" s="758"/>
      <c r="T707" s="757" t="s">
        <v>1754</v>
      </c>
      <c r="U707" s="758"/>
      <c r="W707" s="757" t="s">
        <v>1755</v>
      </c>
      <c r="X707" s="758"/>
      <c r="Y707" s="344"/>
      <c r="Z707" s="759" t="s">
        <v>1500</v>
      </c>
      <c r="AA707" s="760"/>
    </row>
    <row r="708" spans="2:27" ht="17.25" customHeight="1">
      <c r="B708" s="43">
        <v>9781907330650</v>
      </c>
      <c r="C708" s="67" t="s">
        <v>1342</v>
      </c>
      <c r="D708" s="44" t="s">
        <v>1779</v>
      </c>
      <c r="E708" s="91" t="s">
        <v>120</v>
      </c>
      <c r="F708" s="46" t="s">
        <v>703</v>
      </c>
      <c r="G708" s="296">
        <v>907330</v>
      </c>
      <c r="H708" s="465"/>
      <c r="I708" s="269">
        <v>8.5</v>
      </c>
      <c r="J708" s="216"/>
      <c r="K708" s="195">
        <f t="shared" ref="K708:K735" si="416">I708-(I708*J708)</f>
        <v>8.5</v>
      </c>
      <c r="L708" s="226">
        <f t="shared" ref="L708:L735" si="417">K708*H708</f>
        <v>0</v>
      </c>
      <c r="M708" s="218">
        <v>0</v>
      </c>
      <c r="N708" s="251">
        <f t="shared" ref="N708:N735" si="418">L708+(L708*M708)</f>
        <v>0</v>
      </c>
      <c r="O708" s="295"/>
      <c r="Q708" s="653"/>
      <c r="R708" s="667">
        <f t="shared" ref="R708:R741" si="419">IF(Q708="YES",$H708,0)</f>
        <v>0</v>
      </c>
      <c r="T708" s="653"/>
      <c r="U708" s="667">
        <f t="shared" ref="U708:U741" si="420">IF(T708="YES",$H708,0)</f>
        <v>0</v>
      </c>
      <c r="W708" s="653"/>
      <c r="X708" s="667">
        <f t="shared" ref="X708:X741" si="421">IF(W708="YES",$H708,0)</f>
        <v>0</v>
      </c>
      <c r="Y708" s="329"/>
      <c r="Z708" s="653"/>
      <c r="AA708" s="667">
        <f t="shared" ref="AA708:AA741" si="422">IF(Z708="YES",$H708,0)</f>
        <v>0</v>
      </c>
    </row>
    <row r="709" spans="2:27" ht="17.25" customHeight="1">
      <c r="B709" s="43">
        <v>9781918341058</v>
      </c>
      <c r="C709" s="67" t="s">
        <v>2580</v>
      </c>
      <c r="D709" s="44" t="s">
        <v>1779</v>
      </c>
      <c r="E709" s="91" t="s">
        <v>616</v>
      </c>
      <c r="F709" s="46" t="s">
        <v>2189</v>
      </c>
      <c r="G709" s="296"/>
      <c r="H709" s="465"/>
      <c r="I709" s="269">
        <v>14.7</v>
      </c>
      <c r="J709" s="216"/>
      <c r="K709" s="195">
        <f t="shared" ref="K709" si="423">I709-(I709*J709)</f>
        <v>14.7</v>
      </c>
      <c r="L709" s="226">
        <f t="shared" ref="L709" si="424">K709*H709</f>
        <v>0</v>
      </c>
      <c r="M709" s="218">
        <v>0</v>
      </c>
      <c r="N709" s="251">
        <f t="shared" ref="N709" si="425">L709+(L709*M709)</f>
        <v>0</v>
      </c>
      <c r="O709" s="295"/>
      <c r="Q709" s="653"/>
      <c r="R709" s="667">
        <f t="shared" si="419"/>
        <v>0</v>
      </c>
      <c r="T709" s="653"/>
      <c r="U709" s="667">
        <f t="shared" si="420"/>
        <v>0</v>
      </c>
      <c r="W709" s="653"/>
      <c r="X709" s="667">
        <f t="shared" si="421"/>
        <v>0</v>
      </c>
      <c r="Y709" s="329"/>
      <c r="Z709" s="653"/>
      <c r="AA709" s="667">
        <f t="shared" si="422"/>
        <v>0</v>
      </c>
    </row>
    <row r="710" spans="2:27" ht="17.25" customHeight="1">
      <c r="B710" s="43"/>
      <c r="C710" s="67" t="s">
        <v>2616</v>
      </c>
      <c r="D710" s="44" t="s">
        <v>1779</v>
      </c>
      <c r="E710" s="91" t="s">
        <v>2618</v>
      </c>
      <c r="F710" s="46" t="s">
        <v>703</v>
      </c>
      <c r="G710" s="296"/>
      <c r="H710" s="465"/>
      <c r="I710" s="269">
        <v>9.5</v>
      </c>
      <c r="J710" s="216"/>
      <c r="K710" s="195">
        <f t="shared" ref="K710" si="426">I710-(I710*J710)</f>
        <v>9.5</v>
      </c>
      <c r="L710" s="226">
        <f t="shared" ref="L710" si="427">K710*H710</f>
        <v>0</v>
      </c>
      <c r="M710" s="218">
        <v>0</v>
      </c>
      <c r="N710" s="251">
        <f t="shared" ref="N710" si="428">L710+(L710*M710)</f>
        <v>0</v>
      </c>
      <c r="O710" s="295"/>
      <c r="Q710" s="653"/>
      <c r="R710" s="667">
        <f t="shared" si="419"/>
        <v>0</v>
      </c>
      <c r="T710" s="653"/>
      <c r="U710" s="667">
        <f t="shared" si="420"/>
        <v>0</v>
      </c>
      <c r="W710" s="653"/>
      <c r="X710" s="667">
        <f t="shared" si="421"/>
        <v>0</v>
      </c>
      <c r="Y710" s="329"/>
      <c r="Z710" s="653"/>
      <c r="AA710" s="667">
        <f t="shared" si="422"/>
        <v>0</v>
      </c>
    </row>
    <row r="711" spans="2:27" ht="17.25" customHeight="1">
      <c r="B711" s="43">
        <v>9780714431789</v>
      </c>
      <c r="C711" s="67" t="s">
        <v>2571</v>
      </c>
      <c r="D711" s="44" t="s">
        <v>1779</v>
      </c>
      <c r="E711" s="91" t="s">
        <v>616</v>
      </c>
      <c r="F711" s="46" t="s">
        <v>18</v>
      </c>
      <c r="G711" s="296">
        <v>31789</v>
      </c>
      <c r="H711" s="465"/>
      <c r="I711" s="269">
        <v>37.75</v>
      </c>
      <c r="J711" s="216"/>
      <c r="K711" s="195">
        <f t="shared" ref="K711:K712" si="429">I711-(I711*J711)</f>
        <v>37.75</v>
      </c>
      <c r="L711" s="226">
        <f t="shared" ref="L711:L712" si="430">K711*H711</f>
        <v>0</v>
      </c>
      <c r="M711" s="218">
        <v>0</v>
      </c>
      <c r="N711" s="251">
        <f t="shared" ref="N711:N712" si="431">L711+(L711*M711)</f>
        <v>0</v>
      </c>
      <c r="O711" s="295"/>
      <c r="Q711" s="653"/>
      <c r="R711" s="667">
        <f t="shared" si="419"/>
        <v>0</v>
      </c>
      <c r="T711" s="653"/>
      <c r="U711" s="667">
        <f t="shared" si="420"/>
        <v>0</v>
      </c>
      <c r="W711" s="653"/>
      <c r="X711" s="667">
        <f t="shared" si="421"/>
        <v>0</v>
      </c>
      <c r="Y711" s="329"/>
      <c r="Z711" s="653"/>
      <c r="AA711" s="667">
        <f t="shared" si="422"/>
        <v>0</v>
      </c>
    </row>
    <row r="712" spans="2:27" ht="17.25" customHeight="1">
      <c r="B712" s="43">
        <v>9780714423128</v>
      </c>
      <c r="C712" s="67" t="s">
        <v>2572</v>
      </c>
      <c r="D712" s="44" t="s">
        <v>1779</v>
      </c>
      <c r="E712" s="91" t="s">
        <v>616</v>
      </c>
      <c r="F712" s="46" t="s">
        <v>18</v>
      </c>
      <c r="G712" s="296">
        <v>23128</v>
      </c>
      <c r="H712" s="465"/>
      <c r="I712" s="269">
        <v>30.85</v>
      </c>
      <c r="J712" s="216"/>
      <c r="K712" s="195">
        <f t="shared" si="429"/>
        <v>30.85</v>
      </c>
      <c r="L712" s="226">
        <f t="shared" si="430"/>
        <v>0</v>
      </c>
      <c r="M712" s="218">
        <v>0</v>
      </c>
      <c r="N712" s="251">
        <f t="shared" si="431"/>
        <v>0</v>
      </c>
      <c r="O712" s="295"/>
      <c r="Q712" s="653"/>
      <c r="R712" s="667">
        <f t="shared" si="419"/>
        <v>0</v>
      </c>
      <c r="T712" s="653"/>
      <c r="U712" s="667">
        <f t="shared" si="420"/>
        <v>0</v>
      </c>
      <c r="W712" s="653"/>
      <c r="X712" s="667">
        <f t="shared" si="421"/>
        <v>0</v>
      </c>
      <c r="Y712" s="329"/>
      <c r="Z712" s="653"/>
      <c r="AA712" s="667">
        <f t="shared" si="422"/>
        <v>0</v>
      </c>
    </row>
    <row r="713" spans="2:27" ht="17.25" customHeight="1">
      <c r="B713" s="43">
        <v>9781738408986</v>
      </c>
      <c r="C713" s="67" t="s">
        <v>2620</v>
      </c>
      <c r="D713" s="44" t="s">
        <v>1779</v>
      </c>
      <c r="E713" s="91" t="s">
        <v>1640</v>
      </c>
      <c r="F713" s="46" t="s">
        <v>2594</v>
      </c>
      <c r="G713" s="296"/>
      <c r="H713" s="465"/>
      <c r="I713" s="269">
        <v>35</v>
      </c>
      <c r="J713" s="216"/>
      <c r="K713" s="195">
        <f t="shared" ref="K713" si="432">I713-(I713*J713)</f>
        <v>35</v>
      </c>
      <c r="L713" s="226">
        <f t="shared" ref="L713" si="433">K713*H713</f>
        <v>0</v>
      </c>
      <c r="M713" s="218">
        <v>0</v>
      </c>
      <c r="N713" s="251">
        <f t="shared" ref="N713" si="434">L713+(L713*M713)</f>
        <v>0</v>
      </c>
      <c r="O713" s="295"/>
      <c r="Q713" s="653"/>
      <c r="R713" s="667">
        <f t="shared" si="419"/>
        <v>0</v>
      </c>
      <c r="T713" s="653"/>
      <c r="U713" s="667">
        <f t="shared" si="420"/>
        <v>0</v>
      </c>
      <c r="W713" s="653"/>
      <c r="X713" s="667">
        <f t="shared" si="421"/>
        <v>0</v>
      </c>
      <c r="Y713" s="329"/>
      <c r="Z713" s="653"/>
      <c r="AA713" s="667">
        <f t="shared" si="422"/>
        <v>0</v>
      </c>
    </row>
    <row r="714" spans="2:27" ht="17.25" customHeight="1">
      <c r="B714" s="712">
        <v>9780861670154</v>
      </c>
      <c r="C714" s="713" t="s">
        <v>1270</v>
      </c>
      <c r="D714" s="714" t="s">
        <v>1779</v>
      </c>
      <c r="E714" s="715" t="s">
        <v>120</v>
      </c>
      <c r="F714" s="716" t="s">
        <v>54</v>
      </c>
      <c r="G714" s="716" t="s">
        <v>1271</v>
      </c>
      <c r="H714" s="698"/>
      <c r="I714" s="717">
        <v>0</v>
      </c>
      <c r="J714" s="216"/>
      <c r="K714" s="195">
        <f t="shared" si="416"/>
        <v>0</v>
      </c>
      <c r="L714" s="226">
        <f t="shared" si="417"/>
        <v>0</v>
      </c>
      <c r="M714" s="218">
        <v>0</v>
      </c>
      <c r="N714" s="251">
        <f t="shared" si="418"/>
        <v>0</v>
      </c>
      <c r="O714" s="295"/>
      <c r="Q714" s="653"/>
      <c r="R714" s="667">
        <f t="shared" si="419"/>
        <v>0</v>
      </c>
      <c r="T714" s="653"/>
      <c r="U714" s="667">
        <f t="shared" si="420"/>
        <v>0</v>
      </c>
      <c r="W714" s="653"/>
      <c r="X714" s="667">
        <f t="shared" si="421"/>
        <v>0</v>
      </c>
      <c r="Y714" s="329"/>
      <c r="Z714" s="653"/>
      <c r="AA714" s="667">
        <f t="shared" si="422"/>
        <v>0</v>
      </c>
    </row>
    <row r="715" spans="2:27" ht="17.25" customHeight="1">
      <c r="B715" s="560">
        <v>9781845362393</v>
      </c>
      <c r="C715" s="403" t="s">
        <v>2184</v>
      </c>
      <c r="D715" s="599" t="s">
        <v>1779</v>
      </c>
      <c r="E715" s="564" t="s">
        <v>120</v>
      </c>
      <c r="F715" s="566" t="s">
        <v>54</v>
      </c>
      <c r="G715" s="566" t="s">
        <v>1272</v>
      </c>
      <c r="H715" s="510"/>
      <c r="I715" s="689">
        <v>0</v>
      </c>
      <c r="J715" s="216"/>
      <c r="K715" s="195">
        <f t="shared" si="416"/>
        <v>0</v>
      </c>
      <c r="L715" s="226">
        <f t="shared" si="417"/>
        <v>0</v>
      </c>
      <c r="M715" s="218">
        <v>0</v>
      </c>
      <c r="N715" s="251">
        <f t="shared" si="418"/>
        <v>0</v>
      </c>
      <c r="O715" s="295"/>
      <c r="Q715" s="653"/>
      <c r="R715" s="667">
        <f t="shared" si="419"/>
        <v>0</v>
      </c>
      <c r="T715" s="653"/>
      <c r="U715" s="667">
        <f t="shared" si="420"/>
        <v>0</v>
      </c>
      <c r="W715" s="653"/>
      <c r="X715" s="667">
        <f t="shared" si="421"/>
        <v>0</v>
      </c>
      <c r="Y715" s="329"/>
      <c r="Z715" s="653"/>
      <c r="AA715" s="667">
        <f t="shared" si="422"/>
        <v>0</v>
      </c>
    </row>
    <row r="716" spans="2:27" ht="17.25" customHeight="1">
      <c r="B716" s="601">
        <v>9781802302097</v>
      </c>
      <c r="C716" s="403" t="s">
        <v>1752</v>
      </c>
      <c r="D716" s="599" t="s">
        <v>1779</v>
      </c>
      <c r="E716" s="564" t="s">
        <v>616</v>
      </c>
      <c r="F716" s="566" t="s">
        <v>54</v>
      </c>
      <c r="G716" s="566" t="s">
        <v>1273</v>
      </c>
      <c r="H716" s="510"/>
      <c r="I716" s="597">
        <v>39.950000000000003</v>
      </c>
      <c r="J716" s="216"/>
      <c r="K716" s="195">
        <f t="shared" si="416"/>
        <v>39.950000000000003</v>
      </c>
      <c r="L716" s="226">
        <f t="shared" si="417"/>
        <v>0</v>
      </c>
      <c r="M716" s="218">
        <v>0</v>
      </c>
      <c r="N716" s="251">
        <f t="shared" si="418"/>
        <v>0</v>
      </c>
      <c r="O716" s="295"/>
      <c r="Q716" s="653"/>
      <c r="R716" s="667">
        <f t="shared" si="419"/>
        <v>0</v>
      </c>
      <c r="T716" s="653"/>
      <c r="U716" s="667">
        <f t="shared" si="420"/>
        <v>0</v>
      </c>
      <c r="W716" s="653"/>
      <c r="X716" s="667">
        <f t="shared" si="421"/>
        <v>0</v>
      </c>
      <c r="Y716" s="329"/>
      <c r="Z716" s="653"/>
      <c r="AA716" s="667">
        <f t="shared" si="422"/>
        <v>0</v>
      </c>
    </row>
    <row r="717" spans="2:27" ht="17.25" customHeight="1">
      <c r="B717" s="560">
        <v>9781845365554</v>
      </c>
      <c r="C717" s="403" t="s">
        <v>1274</v>
      </c>
      <c r="D717" s="599" t="s">
        <v>1779</v>
      </c>
      <c r="E717" s="564" t="s">
        <v>616</v>
      </c>
      <c r="F717" s="566" t="s">
        <v>54</v>
      </c>
      <c r="G717" s="566" t="s">
        <v>1275</v>
      </c>
      <c r="H717" s="510"/>
      <c r="I717" s="597">
        <v>16.95</v>
      </c>
      <c r="J717" s="216"/>
      <c r="K717" s="195">
        <f t="shared" si="416"/>
        <v>16.95</v>
      </c>
      <c r="L717" s="226">
        <f t="shared" si="417"/>
        <v>0</v>
      </c>
      <c r="M717" s="218">
        <v>0</v>
      </c>
      <c r="N717" s="251">
        <f t="shared" si="418"/>
        <v>0</v>
      </c>
      <c r="O717" s="295"/>
      <c r="Q717" s="653"/>
      <c r="R717" s="667">
        <f t="shared" si="419"/>
        <v>0</v>
      </c>
      <c r="T717" s="653"/>
      <c r="U717" s="667">
        <f t="shared" si="420"/>
        <v>0</v>
      </c>
      <c r="W717" s="653"/>
      <c r="X717" s="667">
        <f t="shared" si="421"/>
        <v>0</v>
      </c>
      <c r="Y717" s="329"/>
      <c r="Z717" s="653"/>
      <c r="AA717" s="667">
        <f t="shared" si="422"/>
        <v>0</v>
      </c>
    </row>
    <row r="718" spans="2:27" ht="17.25" customHeight="1">
      <c r="B718" s="88">
        <v>9781845364151</v>
      </c>
      <c r="C718" s="90" t="s">
        <v>1276</v>
      </c>
      <c r="D718" s="599" t="s">
        <v>1779</v>
      </c>
      <c r="E718" s="57" t="s">
        <v>616</v>
      </c>
      <c r="F718" s="92" t="s">
        <v>54</v>
      </c>
      <c r="G718" s="92" t="s">
        <v>1277</v>
      </c>
      <c r="H718" s="510"/>
      <c r="I718" s="273">
        <v>20.95</v>
      </c>
      <c r="J718" s="216"/>
      <c r="K718" s="195">
        <f t="shared" si="416"/>
        <v>20.95</v>
      </c>
      <c r="L718" s="226">
        <f t="shared" si="417"/>
        <v>0</v>
      </c>
      <c r="M718" s="218">
        <v>0</v>
      </c>
      <c r="N718" s="251">
        <f t="shared" si="418"/>
        <v>0</v>
      </c>
      <c r="O718" s="295"/>
      <c r="Q718" s="653"/>
      <c r="R718" s="667">
        <f t="shared" si="419"/>
        <v>0</v>
      </c>
      <c r="T718" s="653"/>
      <c r="U718" s="667">
        <f t="shared" si="420"/>
        <v>0</v>
      </c>
      <c r="W718" s="653"/>
      <c r="X718" s="667">
        <f t="shared" si="421"/>
        <v>0</v>
      </c>
      <c r="Y718" s="329"/>
      <c r="Z718" s="653"/>
      <c r="AA718" s="667">
        <f t="shared" si="422"/>
        <v>0</v>
      </c>
    </row>
    <row r="719" spans="2:27" ht="17.25" customHeight="1">
      <c r="B719" s="417">
        <v>9781912239443</v>
      </c>
      <c r="C719" s="552" t="s">
        <v>1257</v>
      </c>
      <c r="D719" s="599" t="s">
        <v>1779</v>
      </c>
      <c r="E719" s="555" t="s">
        <v>616</v>
      </c>
      <c r="F719" s="420" t="s">
        <v>26</v>
      </c>
      <c r="G719" s="558" t="s">
        <v>1258</v>
      </c>
      <c r="H719" s="510"/>
      <c r="I719" s="595">
        <v>38.950000000000003</v>
      </c>
      <c r="J719" s="216"/>
      <c r="K719" s="195">
        <f t="shared" si="416"/>
        <v>38.950000000000003</v>
      </c>
      <c r="L719" s="226">
        <f t="shared" si="417"/>
        <v>0</v>
      </c>
      <c r="M719" s="218">
        <v>0</v>
      </c>
      <c r="N719" s="251">
        <f t="shared" si="418"/>
        <v>0</v>
      </c>
      <c r="O719" s="295"/>
      <c r="Q719" s="653"/>
      <c r="R719" s="667">
        <f t="shared" si="419"/>
        <v>0</v>
      </c>
      <c r="T719" s="653"/>
      <c r="U719" s="667">
        <f t="shared" si="420"/>
        <v>0</v>
      </c>
      <c r="W719" s="653"/>
      <c r="X719" s="667">
        <f t="shared" si="421"/>
        <v>0</v>
      </c>
      <c r="Y719" s="329"/>
      <c r="Z719" s="653"/>
      <c r="AA719" s="667">
        <f t="shared" si="422"/>
        <v>0</v>
      </c>
    </row>
    <row r="720" spans="2:27" ht="17.25" customHeight="1">
      <c r="B720" s="417">
        <v>9781912239450</v>
      </c>
      <c r="C720" s="552" t="s">
        <v>1844</v>
      </c>
      <c r="D720" s="599" t="s">
        <v>1779</v>
      </c>
      <c r="E720" s="555" t="s">
        <v>120</v>
      </c>
      <c r="F720" s="420" t="s">
        <v>26</v>
      </c>
      <c r="G720" s="558" t="s">
        <v>1845</v>
      </c>
      <c r="H720" s="510"/>
      <c r="I720" s="595">
        <v>10.95</v>
      </c>
      <c r="J720" s="216"/>
      <c r="K720" s="195">
        <f t="shared" si="416"/>
        <v>10.95</v>
      </c>
      <c r="L720" s="226">
        <f t="shared" si="417"/>
        <v>0</v>
      </c>
      <c r="M720" s="218">
        <v>0</v>
      </c>
      <c r="N720" s="251">
        <f t="shared" ref="N720" si="435">L720+(L720*M720)</f>
        <v>0</v>
      </c>
      <c r="O720" s="295"/>
      <c r="Q720" s="653"/>
      <c r="R720" s="667">
        <f t="shared" si="419"/>
        <v>0</v>
      </c>
      <c r="T720" s="653"/>
      <c r="U720" s="667">
        <f t="shared" si="420"/>
        <v>0</v>
      </c>
      <c r="W720" s="653"/>
      <c r="X720" s="667">
        <f t="shared" si="421"/>
        <v>0</v>
      </c>
      <c r="Y720" s="329"/>
      <c r="Z720" s="653"/>
      <c r="AA720" s="667">
        <f t="shared" si="422"/>
        <v>0</v>
      </c>
    </row>
    <row r="721" spans="2:27" ht="17.25" customHeight="1">
      <c r="B721" s="417">
        <v>9781917848169</v>
      </c>
      <c r="C721" s="552" t="s">
        <v>2591</v>
      </c>
      <c r="D721" s="599" t="s">
        <v>1779</v>
      </c>
      <c r="E721" s="555" t="s">
        <v>120</v>
      </c>
      <c r="F721" s="420" t="s">
        <v>727</v>
      </c>
      <c r="G721" s="558" t="s">
        <v>1263</v>
      </c>
      <c r="H721" s="510"/>
      <c r="I721" s="595">
        <v>9.5</v>
      </c>
      <c r="J721" s="216"/>
      <c r="K721" s="195">
        <f t="shared" si="416"/>
        <v>9.5</v>
      </c>
      <c r="L721" s="226">
        <f t="shared" si="417"/>
        <v>0</v>
      </c>
      <c r="M721" s="218">
        <v>0</v>
      </c>
      <c r="N721" s="251">
        <f t="shared" si="418"/>
        <v>0</v>
      </c>
      <c r="O721" s="295"/>
      <c r="Q721" s="653"/>
      <c r="R721" s="667">
        <f t="shared" si="419"/>
        <v>0</v>
      </c>
      <c r="T721" s="653"/>
      <c r="U721" s="667">
        <f t="shared" si="420"/>
        <v>0</v>
      </c>
      <c r="W721" s="653"/>
      <c r="X721" s="667">
        <f t="shared" si="421"/>
        <v>0</v>
      </c>
      <c r="Y721" s="329"/>
      <c r="Z721" s="653"/>
      <c r="AA721" s="667">
        <f t="shared" si="422"/>
        <v>0</v>
      </c>
    </row>
    <row r="722" spans="2:27" ht="17.25" customHeight="1">
      <c r="B722" s="616">
        <v>9781789272987</v>
      </c>
      <c r="C722" s="65" t="s">
        <v>2495</v>
      </c>
      <c r="D722" s="62" t="s">
        <v>1779</v>
      </c>
      <c r="E722" s="555" t="s">
        <v>616</v>
      </c>
      <c r="F722" s="92" t="s">
        <v>29</v>
      </c>
      <c r="G722" s="62" t="s">
        <v>2496</v>
      </c>
      <c r="H722" s="510"/>
      <c r="I722" s="273">
        <v>45</v>
      </c>
      <c r="J722" s="216"/>
      <c r="K722" s="195">
        <f t="shared" si="416"/>
        <v>45</v>
      </c>
      <c r="L722" s="226">
        <f t="shared" si="417"/>
        <v>0</v>
      </c>
      <c r="M722" s="218">
        <v>0</v>
      </c>
      <c r="N722" s="251">
        <f t="shared" si="418"/>
        <v>0</v>
      </c>
      <c r="O722" s="295"/>
      <c r="Q722" s="653"/>
      <c r="R722" s="667">
        <f t="shared" si="419"/>
        <v>0</v>
      </c>
      <c r="T722" s="653"/>
      <c r="U722" s="667">
        <f t="shared" si="420"/>
        <v>0</v>
      </c>
      <c r="W722" s="653"/>
      <c r="X722" s="667">
        <f t="shared" si="421"/>
        <v>0</v>
      </c>
      <c r="Y722" s="329"/>
      <c r="Z722" s="653"/>
      <c r="AA722" s="667">
        <f t="shared" si="422"/>
        <v>0</v>
      </c>
    </row>
    <row r="723" spans="2:27" ht="17.25" customHeight="1">
      <c r="B723" s="616">
        <v>9781789272970</v>
      </c>
      <c r="C723" s="65" t="s">
        <v>2497</v>
      </c>
      <c r="D723" s="62" t="s">
        <v>1779</v>
      </c>
      <c r="E723" s="555" t="s">
        <v>616</v>
      </c>
      <c r="F723" s="106" t="s">
        <v>29</v>
      </c>
      <c r="G723" s="62" t="s">
        <v>2498</v>
      </c>
      <c r="H723" s="510"/>
      <c r="I723" s="273">
        <v>38.9</v>
      </c>
      <c r="J723" s="216"/>
      <c r="K723" s="195">
        <f t="shared" si="416"/>
        <v>38.9</v>
      </c>
      <c r="L723" s="226">
        <f t="shared" si="417"/>
        <v>0</v>
      </c>
      <c r="M723" s="218">
        <v>0</v>
      </c>
      <c r="N723" s="251">
        <f t="shared" si="418"/>
        <v>0</v>
      </c>
      <c r="O723" s="295"/>
      <c r="Q723" s="653"/>
      <c r="R723" s="667">
        <f t="shared" si="419"/>
        <v>0</v>
      </c>
      <c r="T723" s="653"/>
      <c r="U723" s="667">
        <f t="shared" si="420"/>
        <v>0</v>
      </c>
      <c r="W723" s="653"/>
      <c r="X723" s="667">
        <f t="shared" si="421"/>
        <v>0</v>
      </c>
      <c r="Y723" s="329"/>
      <c r="Z723" s="653"/>
      <c r="AA723" s="667">
        <f t="shared" si="422"/>
        <v>0</v>
      </c>
    </row>
    <row r="724" spans="2:27" ht="17.25" customHeight="1">
      <c r="B724" s="616">
        <v>9781789272956</v>
      </c>
      <c r="C724" s="65" t="s">
        <v>2499</v>
      </c>
      <c r="D724" s="62" t="s">
        <v>1779</v>
      </c>
      <c r="E724" s="555" t="s">
        <v>120</v>
      </c>
      <c r="F724" s="106" t="s">
        <v>29</v>
      </c>
      <c r="G724" s="62" t="s">
        <v>2500</v>
      </c>
      <c r="H724" s="510"/>
      <c r="I724" s="273">
        <v>15.9</v>
      </c>
      <c r="J724" s="216"/>
      <c r="K724" s="195">
        <f t="shared" ref="K724:K729" si="436">I724-(I724*J724)</f>
        <v>15.9</v>
      </c>
      <c r="L724" s="226">
        <f t="shared" ref="L724:L729" si="437">K724*H724</f>
        <v>0</v>
      </c>
      <c r="M724" s="218">
        <v>0</v>
      </c>
      <c r="N724" s="251">
        <f t="shared" ref="N724:N729" si="438">L724+(L724*M724)</f>
        <v>0</v>
      </c>
      <c r="O724" s="295"/>
      <c r="Q724" s="653"/>
      <c r="R724" s="667">
        <f t="shared" si="419"/>
        <v>0</v>
      </c>
      <c r="T724" s="653"/>
      <c r="U724" s="667">
        <f t="shared" si="420"/>
        <v>0</v>
      </c>
      <c r="W724" s="653"/>
      <c r="X724" s="667">
        <f t="shared" si="421"/>
        <v>0</v>
      </c>
      <c r="Y724" s="329"/>
      <c r="Z724" s="653"/>
      <c r="AA724" s="667">
        <f t="shared" si="422"/>
        <v>0</v>
      </c>
    </row>
    <row r="725" spans="2:27" ht="17.25" customHeight="1">
      <c r="B725" s="616">
        <v>9781789273274</v>
      </c>
      <c r="C725" s="65" t="s">
        <v>2501</v>
      </c>
      <c r="D725" s="62" t="s">
        <v>1779</v>
      </c>
      <c r="E725" s="555" t="s">
        <v>120</v>
      </c>
      <c r="F725" s="106" t="s">
        <v>29</v>
      </c>
      <c r="G725" s="62" t="s">
        <v>2502</v>
      </c>
      <c r="H725" s="510"/>
      <c r="I725" s="273">
        <v>16.899999999999999</v>
      </c>
      <c r="J725" s="216"/>
      <c r="K725" s="195">
        <f t="shared" si="436"/>
        <v>16.899999999999999</v>
      </c>
      <c r="L725" s="226">
        <f t="shared" si="437"/>
        <v>0</v>
      </c>
      <c r="M725" s="218">
        <v>0</v>
      </c>
      <c r="N725" s="251">
        <f t="shared" si="438"/>
        <v>0</v>
      </c>
      <c r="O725" s="295"/>
      <c r="Q725" s="653"/>
      <c r="R725" s="667">
        <f t="shared" si="419"/>
        <v>0</v>
      </c>
      <c r="T725" s="653"/>
      <c r="U725" s="667">
        <f t="shared" si="420"/>
        <v>0</v>
      </c>
      <c r="W725" s="653"/>
      <c r="X725" s="667">
        <f t="shared" si="421"/>
        <v>0</v>
      </c>
      <c r="Y725" s="329"/>
      <c r="Z725" s="653"/>
      <c r="AA725" s="667">
        <f t="shared" si="422"/>
        <v>0</v>
      </c>
    </row>
    <row r="726" spans="2:27" ht="17.25" customHeight="1">
      <c r="B726" s="616">
        <v>9781780905488</v>
      </c>
      <c r="C726" s="65" t="s">
        <v>2503</v>
      </c>
      <c r="D726" s="62" t="s">
        <v>1779</v>
      </c>
      <c r="E726" s="555" t="s">
        <v>616</v>
      </c>
      <c r="F726" s="106" t="s">
        <v>29</v>
      </c>
      <c r="G726" s="62" t="s">
        <v>1304</v>
      </c>
      <c r="H726" s="510"/>
      <c r="I726" s="273">
        <v>45</v>
      </c>
      <c r="J726" s="216"/>
      <c r="K726" s="195">
        <f t="shared" si="436"/>
        <v>45</v>
      </c>
      <c r="L726" s="226">
        <f t="shared" si="437"/>
        <v>0</v>
      </c>
      <c r="M726" s="218">
        <v>0</v>
      </c>
      <c r="N726" s="251">
        <f t="shared" si="438"/>
        <v>0</v>
      </c>
      <c r="O726" s="295"/>
      <c r="Q726" s="653"/>
      <c r="R726" s="667">
        <f t="shared" si="419"/>
        <v>0</v>
      </c>
      <c r="T726" s="653"/>
      <c r="U726" s="667">
        <f t="shared" si="420"/>
        <v>0</v>
      </c>
      <c r="W726" s="653"/>
      <c r="X726" s="667">
        <f t="shared" si="421"/>
        <v>0</v>
      </c>
      <c r="Y726" s="329"/>
      <c r="Z726" s="653"/>
      <c r="AA726" s="667">
        <f t="shared" si="422"/>
        <v>0</v>
      </c>
    </row>
    <row r="727" spans="2:27" ht="17.25" customHeight="1">
      <c r="B727" s="616">
        <v>9781841316987</v>
      </c>
      <c r="C727" s="65" t="s">
        <v>2504</v>
      </c>
      <c r="D727" s="62" t="s">
        <v>1779</v>
      </c>
      <c r="E727" s="555" t="s">
        <v>120</v>
      </c>
      <c r="F727" s="106" t="s">
        <v>29</v>
      </c>
      <c r="G727" s="62" t="s">
        <v>2505</v>
      </c>
      <c r="H727" s="510"/>
      <c r="I727" s="273">
        <v>10.5</v>
      </c>
      <c r="J727" s="216"/>
      <c r="K727" s="195">
        <f t="shared" si="436"/>
        <v>10.5</v>
      </c>
      <c r="L727" s="226">
        <f t="shared" si="437"/>
        <v>0</v>
      </c>
      <c r="M727" s="218">
        <v>0</v>
      </c>
      <c r="N727" s="251">
        <f t="shared" si="438"/>
        <v>0</v>
      </c>
      <c r="O727" s="295"/>
      <c r="Q727" s="653"/>
      <c r="R727" s="667">
        <f t="shared" si="419"/>
        <v>0</v>
      </c>
      <c r="T727" s="653"/>
      <c r="U727" s="667">
        <f t="shared" si="420"/>
        <v>0</v>
      </c>
      <c r="W727" s="653"/>
      <c r="X727" s="667">
        <f t="shared" si="421"/>
        <v>0</v>
      </c>
      <c r="Y727" s="329"/>
      <c r="Z727" s="653"/>
      <c r="AA727" s="667">
        <f t="shared" si="422"/>
        <v>0</v>
      </c>
    </row>
    <row r="728" spans="2:27" ht="17.25" customHeight="1">
      <c r="B728" s="616">
        <v>9781841318745</v>
      </c>
      <c r="C728" s="65" t="s">
        <v>2506</v>
      </c>
      <c r="D728" s="62" t="s">
        <v>1779</v>
      </c>
      <c r="E728" s="555" t="s">
        <v>120</v>
      </c>
      <c r="F728" s="106" t="s">
        <v>29</v>
      </c>
      <c r="G728" s="62" t="s">
        <v>2507</v>
      </c>
      <c r="H728" s="510"/>
      <c r="I728" s="273">
        <v>37</v>
      </c>
      <c r="J728" s="216"/>
      <c r="K728" s="195">
        <f t="shared" si="436"/>
        <v>37</v>
      </c>
      <c r="L728" s="226">
        <f t="shared" si="437"/>
        <v>0</v>
      </c>
      <c r="M728" s="218">
        <v>0</v>
      </c>
      <c r="N728" s="251">
        <f t="shared" si="438"/>
        <v>0</v>
      </c>
      <c r="O728" s="295"/>
      <c r="Q728" s="653"/>
      <c r="R728" s="667">
        <f t="shared" si="419"/>
        <v>0</v>
      </c>
      <c r="T728" s="653"/>
      <c r="U728" s="667">
        <f t="shared" si="420"/>
        <v>0</v>
      </c>
      <c r="W728" s="653"/>
      <c r="X728" s="667">
        <f t="shared" si="421"/>
        <v>0</v>
      </c>
      <c r="Y728" s="329"/>
      <c r="Z728" s="653"/>
      <c r="AA728" s="667">
        <f t="shared" si="422"/>
        <v>0</v>
      </c>
    </row>
    <row r="729" spans="2:27" ht="17.25" customHeight="1">
      <c r="B729" s="616">
        <v>9781841316017</v>
      </c>
      <c r="C729" s="65" t="s">
        <v>2508</v>
      </c>
      <c r="D729" s="62" t="s">
        <v>1779</v>
      </c>
      <c r="E729" s="555" t="s">
        <v>120</v>
      </c>
      <c r="F729" s="106" t="s">
        <v>29</v>
      </c>
      <c r="G729" s="62" t="s">
        <v>2509</v>
      </c>
      <c r="H729" s="510"/>
      <c r="I729" s="273">
        <v>10.5</v>
      </c>
      <c r="J729" s="216"/>
      <c r="K729" s="195">
        <f t="shared" si="436"/>
        <v>10.5</v>
      </c>
      <c r="L729" s="226">
        <f t="shared" si="437"/>
        <v>0</v>
      </c>
      <c r="M729" s="218">
        <v>0</v>
      </c>
      <c r="N729" s="251">
        <f t="shared" si="438"/>
        <v>0</v>
      </c>
      <c r="O729" s="295"/>
      <c r="Q729" s="653"/>
      <c r="R729" s="667">
        <f t="shared" si="419"/>
        <v>0</v>
      </c>
      <c r="T729" s="653"/>
      <c r="U729" s="667">
        <f t="shared" si="420"/>
        <v>0</v>
      </c>
      <c r="W729" s="653"/>
      <c r="X729" s="667">
        <f t="shared" si="421"/>
        <v>0</v>
      </c>
      <c r="Y729" s="329"/>
      <c r="Z729" s="653"/>
      <c r="AA729" s="667">
        <f t="shared" si="422"/>
        <v>0</v>
      </c>
    </row>
    <row r="730" spans="2:27" ht="17.25" customHeight="1">
      <c r="B730" s="89">
        <v>9780717185436</v>
      </c>
      <c r="C730" s="68" t="s">
        <v>2134</v>
      </c>
      <c r="D730" s="62" t="s">
        <v>1779</v>
      </c>
      <c r="E730" s="62" t="s">
        <v>616</v>
      </c>
      <c r="F730" s="62" t="s">
        <v>37</v>
      </c>
      <c r="G730" s="62"/>
      <c r="H730" s="510"/>
      <c r="I730" s="271">
        <v>38.950000000000003</v>
      </c>
      <c r="J730" s="216"/>
      <c r="K730" s="195">
        <f t="shared" si="416"/>
        <v>38.950000000000003</v>
      </c>
      <c r="L730" s="226">
        <f t="shared" si="417"/>
        <v>0</v>
      </c>
      <c r="M730" s="218">
        <v>0</v>
      </c>
      <c r="N730" s="251">
        <f t="shared" si="418"/>
        <v>0</v>
      </c>
      <c r="O730" s="295"/>
      <c r="Q730" s="653"/>
      <c r="R730" s="667">
        <f t="shared" si="419"/>
        <v>0</v>
      </c>
      <c r="T730" s="653"/>
      <c r="U730" s="667">
        <f t="shared" si="420"/>
        <v>0</v>
      </c>
      <c r="W730" s="653"/>
      <c r="X730" s="667">
        <f t="shared" si="421"/>
        <v>0</v>
      </c>
      <c r="Y730" s="329"/>
      <c r="Z730" s="653"/>
      <c r="AA730" s="667">
        <f t="shared" si="422"/>
        <v>0</v>
      </c>
    </row>
    <row r="731" spans="2:27" ht="17.25" customHeight="1">
      <c r="B731" s="89">
        <v>9781804582756</v>
      </c>
      <c r="C731" s="68" t="s">
        <v>2135</v>
      </c>
      <c r="D731" s="62" t="s">
        <v>1779</v>
      </c>
      <c r="E731" s="62" t="s">
        <v>616</v>
      </c>
      <c r="F731" s="62" t="s">
        <v>37</v>
      </c>
      <c r="G731" s="62"/>
      <c r="H731" s="508"/>
      <c r="I731" s="271">
        <v>14.95</v>
      </c>
      <c r="J731" s="216"/>
      <c r="K731" s="195">
        <f t="shared" si="416"/>
        <v>14.95</v>
      </c>
      <c r="L731" s="226">
        <f t="shared" si="417"/>
        <v>0</v>
      </c>
      <c r="M731" s="218">
        <v>0</v>
      </c>
      <c r="N731" s="251">
        <f t="shared" si="418"/>
        <v>0</v>
      </c>
      <c r="O731" s="295"/>
      <c r="Q731" s="653"/>
      <c r="R731" s="667">
        <f t="shared" si="419"/>
        <v>0</v>
      </c>
      <c r="T731" s="653"/>
      <c r="U731" s="667">
        <f t="shared" si="420"/>
        <v>0</v>
      </c>
      <c r="W731" s="653"/>
      <c r="X731" s="667">
        <f t="shared" si="421"/>
        <v>0</v>
      </c>
      <c r="Y731" s="329"/>
      <c r="Z731" s="653"/>
      <c r="AA731" s="667">
        <f t="shared" si="422"/>
        <v>0</v>
      </c>
    </row>
    <row r="732" spans="2:27" ht="17.25" customHeight="1">
      <c r="B732" s="89">
        <v>9780717179329</v>
      </c>
      <c r="C732" s="68" t="s">
        <v>1389</v>
      </c>
      <c r="D732" s="62" t="s">
        <v>1779</v>
      </c>
      <c r="E732" s="62" t="s">
        <v>120</v>
      </c>
      <c r="F732" s="602" t="s">
        <v>37</v>
      </c>
      <c r="G732" s="62"/>
      <c r="H732" s="685"/>
      <c r="I732" s="271">
        <v>10.95</v>
      </c>
      <c r="J732" s="216"/>
      <c r="K732" s="195">
        <f t="shared" ref="K732" si="439">I732-(I732*J732)</f>
        <v>10.95</v>
      </c>
      <c r="L732" s="226">
        <f t="shared" ref="L732" si="440">K732*H732</f>
        <v>0</v>
      </c>
      <c r="M732" s="218">
        <v>0</v>
      </c>
      <c r="N732" s="251">
        <f t="shared" ref="N732" si="441">L732+(L732*M732)</f>
        <v>0</v>
      </c>
      <c r="O732" s="295"/>
      <c r="Q732" s="653"/>
      <c r="R732" s="667">
        <f t="shared" si="419"/>
        <v>0</v>
      </c>
      <c r="T732" s="653"/>
      <c r="U732" s="667">
        <f t="shared" si="420"/>
        <v>0</v>
      </c>
      <c r="W732" s="653"/>
      <c r="X732" s="667">
        <f t="shared" si="421"/>
        <v>0</v>
      </c>
      <c r="Y732" s="329"/>
      <c r="Z732" s="653"/>
      <c r="AA732" s="667">
        <f t="shared" si="422"/>
        <v>0</v>
      </c>
    </row>
    <row r="733" spans="2:27" ht="17.25" customHeight="1">
      <c r="B733" s="89">
        <v>9781915486356</v>
      </c>
      <c r="C733" s="65" t="s">
        <v>1925</v>
      </c>
      <c r="D733" s="62" t="s">
        <v>1779</v>
      </c>
      <c r="E733" s="62" t="s">
        <v>616</v>
      </c>
      <c r="F733" s="602" t="s">
        <v>741</v>
      </c>
      <c r="G733" s="62" t="s">
        <v>1926</v>
      </c>
      <c r="H733" s="510"/>
      <c r="I733" s="271">
        <v>37.99</v>
      </c>
      <c r="J733" s="216"/>
      <c r="K733" s="195">
        <f t="shared" si="416"/>
        <v>37.99</v>
      </c>
      <c r="L733" s="226">
        <f t="shared" si="417"/>
        <v>0</v>
      </c>
      <c r="M733" s="218">
        <v>0</v>
      </c>
      <c r="N733" s="251">
        <f t="shared" si="418"/>
        <v>0</v>
      </c>
      <c r="O733" s="295"/>
      <c r="Q733" s="653"/>
      <c r="R733" s="667">
        <f t="shared" si="419"/>
        <v>0</v>
      </c>
      <c r="T733" s="653"/>
      <c r="U733" s="667">
        <f t="shared" si="420"/>
        <v>0</v>
      </c>
      <c r="W733" s="653"/>
      <c r="X733" s="667">
        <f t="shared" si="421"/>
        <v>0</v>
      </c>
      <c r="Y733" s="329"/>
      <c r="Z733" s="653"/>
      <c r="AA733" s="667">
        <f t="shared" si="422"/>
        <v>0</v>
      </c>
    </row>
    <row r="734" spans="2:27" ht="17.25" customHeight="1">
      <c r="B734" s="89">
        <v>9781915486318</v>
      </c>
      <c r="C734" s="65" t="s">
        <v>1927</v>
      </c>
      <c r="D734" s="62" t="s">
        <v>1779</v>
      </c>
      <c r="E734" s="62" t="s">
        <v>120</v>
      </c>
      <c r="F734" s="602" t="s">
        <v>741</v>
      </c>
      <c r="G734" s="62" t="s">
        <v>1928</v>
      </c>
      <c r="H734" s="510"/>
      <c r="I734" s="271">
        <v>14.99</v>
      </c>
      <c r="J734" s="216"/>
      <c r="K734" s="195">
        <f t="shared" si="416"/>
        <v>14.99</v>
      </c>
      <c r="L734" s="226">
        <f t="shared" si="417"/>
        <v>0</v>
      </c>
      <c r="M734" s="218">
        <v>0</v>
      </c>
      <c r="N734" s="251">
        <f t="shared" si="418"/>
        <v>0</v>
      </c>
      <c r="O734" s="295"/>
      <c r="Q734" s="653"/>
      <c r="R734" s="667">
        <f t="shared" si="419"/>
        <v>0</v>
      </c>
      <c r="T734" s="653"/>
      <c r="U734" s="667">
        <f t="shared" si="420"/>
        <v>0</v>
      </c>
      <c r="W734" s="653"/>
      <c r="X734" s="667">
        <f t="shared" si="421"/>
        <v>0</v>
      </c>
      <c r="Y734" s="329"/>
      <c r="Z734" s="653"/>
      <c r="AA734" s="667">
        <f t="shared" si="422"/>
        <v>0</v>
      </c>
    </row>
    <row r="735" spans="2:27" s="329" customFormat="1" ht="17.25" customHeight="1">
      <c r="B735" s="669">
        <v>9781915486301</v>
      </c>
      <c r="C735" s="670" t="s">
        <v>1929</v>
      </c>
      <c r="D735" s="666" t="s">
        <v>1779</v>
      </c>
      <c r="E735" s="666" t="s">
        <v>616</v>
      </c>
      <c r="F735" s="666" t="s">
        <v>743</v>
      </c>
      <c r="G735" s="666" t="s">
        <v>1930</v>
      </c>
      <c r="H735" s="508"/>
      <c r="I735" s="671">
        <v>32.99</v>
      </c>
      <c r="J735" s="216"/>
      <c r="K735" s="195">
        <f t="shared" si="416"/>
        <v>32.99</v>
      </c>
      <c r="L735" s="226">
        <f t="shared" si="417"/>
        <v>0</v>
      </c>
      <c r="M735" s="218">
        <v>0</v>
      </c>
      <c r="N735" s="251">
        <f t="shared" si="418"/>
        <v>0</v>
      </c>
      <c r="O735" s="295"/>
      <c r="Q735" s="653"/>
      <c r="R735" s="667">
        <f t="shared" si="419"/>
        <v>0</v>
      </c>
      <c r="S735" s="12"/>
      <c r="T735" s="653"/>
      <c r="U735" s="667">
        <f t="shared" si="420"/>
        <v>0</v>
      </c>
      <c r="V735" s="12"/>
      <c r="W735" s="653"/>
      <c r="X735" s="667">
        <f t="shared" si="421"/>
        <v>0</v>
      </c>
      <c r="Z735" s="653"/>
      <c r="AA735" s="667">
        <f t="shared" si="422"/>
        <v>0</v>
      </c>
    </row>
    <row r="736" spans="2:27" s="329" customFormat="1" ht="17.25" customHeight="1">
      <c r="B736" s="669">
        <v>9781912514786</v>
      </c>
      <c r="C736" s="670" t="s">
        <v>1266</v>
      </c>
      <c r="D736" s="666" t="s">
        <v>1779</v>
      </c>
      <c r="E736" s="666" t="s">
        <v>616</v>
      </c>
      <c r="F736" s="666" t="s">
        <v>741</v>
      </c>
      <c r="G736" s="666" t="s">
        <v>1267</v>
      </c>
      <c r="H736" s="508"/>
      <c r="I736" s="671">
        <v>15.99</v>
      </c>
      <c r="J736" s="216"/>
      <c r="K736" s="195">
        <f t="shared" ref="K736:K737" si="442">I736-(I736*J736)</f>
        <v>15.99</v>
      </c>
      <c r="L736" s="226">
        <f t="shared" ref="L736:L737" si="443">K736*H736</f>
        <v>0</v>
      </c>
      <c r="M736" s="218">
        <v>0</v>
      </c>
      <c r="N736" s="251">
        <f t="shared" ref="N736:N737" si="444">L736+(L736*M736)</f>
        <v>0</v>
      </c>
      <c r="O736" s="295"/>
      <c r="Q736" s="653"/>
      <c r="R736" s="667">
        <f t="shared" si="419"/>
        <v>0</v>
      </c>
      <c r="S736" s="12"/>
      <c r="T736" s="653"/>
      <c r="U736" s="667">
        <f t="shared" si="420"/>
        <v>0</v>
      </c>
      <c r="V736" s="12"/>
      <c r="W736" s="653"/>
      <c r="X736" s="667">
        <f t="shared" si="421"/>
        <v>0</v>
      </c>
      <c r="Z736" s="653"/>
      <c r="AA736" s="667">
        <f t="shared" si="422"/>
        <v>0</v>
      </c>
    </row>
    <row r="737" spans="2:27" s="329" customFormat="1" ht="17.25" customHeight="1">
      <c r="B737" s="669">
        <v>9781842102893</v>
      </c>
      <c r="C737" s="670" t="s">
        <v>1268</v>
      </c>
      <c r="D737" s="666" t="s">
        <v>1779</v>
      </c>
      <c r="E737" s="666" t="s">
        <v>120</v>
      </c>
      <c r="F737" s="666" t="s">
        <v>741</v>
      </c>
      <c r="G737" s="666" t="s">
        <v>1269</v>
      </c>
      <c r="H737" s="508"/>
      <c r="I737" s="671">
        <v>36.99</v>
      </c>
      <c r="J737" s="216"/>
      <c r="K737" s="195">
        <f t="shared" si="442"/>
        <v>36.99</v>
      </c>
      <c r="L737" s="226">
        <f t="shared" si="443"/>
        <v>0</v>
      </c>
      <c r="M737" s="218">
        <v>0</v>
      </c>
      <c r="N737" s="251">
        <f t="shared" si="444"/>
        <v>0</v>
      </c>
      <c r="O737" s="295"/>
      <c r="Q737" s="653"/>
      <c r="R737" s="667">
        <f t="shared" si="419"/>
        <v>0</v>
      </c>
      <c r="S737" s="12"/>
      <c r="T737" s="653"/>
      <c r="U737" s="667">
        <f t="shared" si="420"/>
        <v>0</v>
      </c>
      <c r="V737" s="12"/>
      <c r="W737" s="653"/>
      <c r="X737" s="667">
        <f t="shared" si="421"/>
        <v>0</v>
      </c>
      <c r="Z737" s="653"/>
      <c r="AA737" s="667">
        <f t="shared" si="422"/>
        <v>0</v>
      </c>
    </row>
    <row r="738" spans="2:27" s="329" customFormat="1" ht="17.25" customHeight="1">
      <c r="B738" s="86"/>
      <c r="C738" s="131" t="s">
        <v>189</v>
      </c>
      <c r="D738" s="131"/>
      <c r="E738" s="129"/>
      <c r="F738" s="85"/>
      <c r="G738" s="85"/>
      <c r="H738" s="463"/>
      <c r="I738" s="222"/>
      <c r="J738" s="216"/>
      <c r="K738" s="302">
        <f t="shared" ref="K738:K741" si="445">I738-(I738*J738)</f>
        <v>0</v>
      </c>
      <c r="L738" s="303">
        <f t="shared" ref="L738" si="446">K738*H738</f>
        <v>0</v>
      </c>
      <c r="M738" s="218">
        <v>0</v>
      </c>
      <c r="N738" s="304">
        <f t="shared" ref="N738:N741" si="447">L738+(L738*M738)</f>
        <v>0</v>
      </c>
      <c r="O738" s="295"/>
      <c r="Q738" s="653"/>
      <c r="R738" s="667">
        <f t="shared" si="419"/>
        <v>0</v>
      </c>
      <c r="S738" s="12"/>
      <c r="T738" s="653"/>
      <c r="U738" s="667">
        <f t="shared" si="420"/>
        <v>0</v>
      </c>
      <c r="V738" s="12"/>
      <c r="W738" s="653"/>
      <c r="X738" s="667">
        <f t="shared" si="421"/>
        <v>0</v>
      </c>
      <c r="Z738" s="653"/>
      <c r="AA738" s="667">
        <f t="shared" si="422"/>
        <v>0</v>
      </c>
    </row>
    <row r="739" spans="2:27" s="329" customFormat="1" ht="17.25" customHeight="1">
      <c r="B739" s="117"/>
      <c r="C739" s="312"/>
      <c r="D739" s="633"/>
      <c r="E739" s="150"/>
      <c r="F739" s="84"/>
      <c r="G739" s="79"/>
      <c r="H739" s="508"/>
      <c r="I739" s="299"/>
      <c r="J739" s="216"/>
      <c r="K739" s="302">
        <f t="shared" si="445"/>
        <v>0</v>
      </c>
      <c r="L739" s="303">
        <f>K739*H739</f>
        <v>0</v>
      </c>
      <c r="M739" s="218">
        <v>0</v>
      </c>
      <c r="N739" s="304">
        <f t="shared" si="447"/>
        <v>0</v>
      </c>
      <c r="O739" s="295"/>
      <c r="Q739" s="653"/>
      <c r="R739" s="667">
        <f t="shared" si="419"/>
        <v>0</v>
      </c>
      <c r="S739" s="12"/>
      <c r="T739" s="653"/>
      <c r="U739" s="667">
        <f t="shared" si="420"/>
        <v>0</v>
      </c>
      <c r="V739" s="12"/>
      <c r="W739" s="653"/>
      <c r="X739" s="667">
        <f t="shared" si="421"/>
        <v>0</v>
      </c>
      <c r="Z739" s="653"/>
      <c r="AA739" s="667">
        <f t="shared" si="422"/>
        <v>0</v>
      </c>
    </row>
    <row r="740" spans="2:27" s="329" customFormat="1" ht="17.25" customHeight="1">
      <c r="B740" s="117"/>
      <c r="C740" s="308"/>
      <c r="D740" s="633"/>
      <c r="E740" s="150"/>
      <c r="F740" s="84"/>
      <c r="G740" s="79"/>
      <c r="H740" s="508"/>
      <c r="I740" s="299"/>
      <c r="J740" s="216"/>
      <c r="K740" s="302">
        <f t="shared" si="445"/>
        <v>0</v>
      </c>
      <c r="L740" s="303">
        <f t="shared" ref="L740:L741" si="448">K740*H740</f>
        <v>0</v>
      </c>
      <c r="M740" s="218">
        <v>0</v>
      </c>
      <c r="N740" s="304">
        <f t="shared" si="447"/>
        <v>0</v>
      </c>
      <c r="O740" s="295"/>
      <c r="Q740" s="653"/>
      <c r="R740" s="667">
        <f t="shared" si="419"/>
        <v>0</v>
      </c>
      <c r="S740" s="12"/>
      <c r="T740" s="653"/>
      <c r="U740" s="667">
        <f t="shared" si="420"/>
        <v>0</v>
      </c>
      <c r="V740" s="12"/>
      <c r="W740" s="653"/>
      <c r="X740" s="667">
        <f t="shared" si="421"/>
        <v>0</v>
      </c>
      <c r="Z740" s="653"/>
      <c r="AA740" s="667">
        <f t="shared" si="422"/>
        <v>0</v>
      </c>
    </row>
    <row r="741" spans="2:27" s="329" customFormat="1" ht="17.25" customHeight="1">
      <c r="B741" s="117"/>
      <c r="C741" s="308"/>
      <c r="D741" s="633"/>
      <c r="E741" s="150"/>
      <c r="F741" s="84"/>
      <c r="G741" s="79"/>
      <c r="H741" s="508"/>
      <c r="I741" s="299"/>
      <c r="J741" s="216"/>
      <c r="K741" s="302">
        <f t="shared" si="445"/>
        <v>0</v>
      </c>
      <c r="L741" s="303">
        <f t="shared" si="448"/>
        <v>0</v>
      </c>
      <c r="M741" s="218">
        <v>0</v>
      </c>
      <c r="N741" s="304">
        <f t="shared" si="447"/>
        <v>0</v>
      </c>
      <c r="O741" s="295"/>
      <c r="Q741" s="653"/>
      <c r="R741" s="667">
        <f t="shared" si="419"/>
        <v>0</v>
      </c>
      <c r="S741" s="12"/>
      <c r="T741" s="653"/>
      <c r="U741" s="667">
        <f t="shared" si="420"/>
        <v>0</v>
      </c>
      <c r="V741" s="12"/>
      <c r="W741" s="653"/>
      <c r="X741" s="667">
        <f t="shared" si="421"/>
        <v>0</v>
      </c>
      <c r="Z741" s="653"/>
      <c r="AA741" s="667">
        <f t="shared" si="422"/>
        <v>0</v>
      </c>
    </row>
    <row r="742" spans="2:27" s="329" customFormat="1" ht="17.25" customHeight="1">
      <c r="B742" s="474"/>
      <c r="C742" s="481" t="s">
        <v>1477</v>
      </c>
      <c r="D742" s="634"/>
      <c r="E742" s="471"/>
      <c r="F742" s="472"/>
      <c r="G742" s="473"/>
      <c r="H742" s="506"/>
      <c r="I742" s="475"/>
      <c r="J742" s="476"/>
      <c r="K742" s="477"/>
      <c r="L742" s="478"/>
      <c r="M742" s="479"/>
      <c r="N742" s="479"/>
      <c r="O742" s="480"/>
      <c r="Q742" s="807"/>
      <c r="R742" s="808"/>
      <c r="S742"/>
      <c r="T742" s="809"/>
      <c r="U742" s="810"/>
      <c r="V742"/>
      <c r="W742" s="809"/>
      <c r="X742" s="810"/>
      <c r="Y742" s="809"/>
      <c r="Z742" s="809"/>
      <c r="AA742" s="810"/>
    </row>
    <row r="743" spans="2:27" ht="17.25" customHeight="1">
      <c r="B743" s="123" t="s">
        <v>1840</v>
      </c>
      <c r="C743" s="126"/>
      <c r="D743" s="169"/>
      <c r="E743" s="169"/>
      <c r="F743" s="126"/>
      <c r="G743" s="126"/>
      <c r="H743" s="261">
        <f>SUM(H708:H742)</f>
        <v>0</v>
      </c>
      <c r="I743" s="515"/>
      <c r="J743" s="192"/>
      <c r="K743" s="192"/>
      <c r="L743" s="227">
        <f>SUM(L708:L742)</f>
        <v>0</v>
      </c>
      <c r="M743" s="170"/>
      <c r="N743" s="239">
        <f>SUM(N708:N742)</f>
        <v>0</v>
      </c>
      <c r="O743" s="145"/>
      <c r="Q743" s="807"/>
      <c r="R743" s="808"/>
      <c r="S743"/>
      <c r="T743" s="809"/>
      <c r="U743" s="810"/>
      <c r="V743"/>
      <c r="W743" s="809"/>
      <c r="X743" s="810"/>
      <c r="Y743" s="809"/>
      <c r="Z743" s="809"/>
      <c r="AA743" s="810"/>
    </row>
    <row r="744" spans="2:27" ht="17.25" customHeight="1">
      <c r="B744" s="5"/>
      <c r="C744" s="6"/>
      <c r="D744" s="6"/>
      <c r="E744" s="2"/>
      <c r="F744" s="37"/>
      <c r="G744" s="37"/>
      <c r="H744" s="263"/>
      <c r="M744" s="162"/>
      <c r="N744" s="162"/>
      <c r="O744" s="37"/>
      <c r="Q744" s="807"/>
      <c r="R744" s="808"/>
      <c r="T744" s="809"/>
      <c r="U744" s="810"/>
      <c r="W744" s="809"/>
      <c r="X744" s="810"/>
      <c r="Y744" s="329"/>
      <c r="Z744" s="809"/>
      <c r="AA744" s="810"/>
    </row>
    <row r="745" spans="2:27" ht="30" customHeight="1">
      <c r="B745" s="754" t="s">
        <v>1856</v>
      </c>
      <c r="C745" s="754"/>
      <c r="D745" s="754"/>
      <c r="E745" s="754"/>
      <c r="F745" s="754"/>
      <c r="G745" s="754"/>
      <c r="H745" s="754"/>
      <c r="I745" s="754"/>
      <c r="J745" s="754"/>
      <c r="K745" s="754"/>
      <c r="L745" s="754"/>
      <c r="M745" s="754"/>
      <c r="N745" s="754"/>
      <c r="O745" s="754"/>
      <c r="Q745" s="807"/>
      <c r="R745" s="808"/>
      <c r="S745"/>
      <c r="T745" s="809"/>
      <c r="U745" s="810"/>
      <c r="V745"/>
      <c r="W745" s="809"/>
      <c r="X745" s="810"/>
      <c r="Y745" s="809"/>
      <c r="Z745" s="809"/>
      <c r="AA745" s="810"/>
    </row>
    <row r="746" spans="2:27" s="22" customFormat="1" ht="30" customHeight="1">
      <c r="B746" s="105" t="s">
        <v>10</v>
      </c>
      <c r="C746" s="165" t="s">
        <v>11</v>
      </c>
      <c r="D746" s="165" t="s">
        <v>1756</v>
      </c>
      <c r="E746" s="165" t="s">
        <v>12</v>
      </c>
      <c r="F746" s="166" t="s">
        <v>13</v>
      </c>
      <c r="G746" s="165" t="s">
        <v>14</v>
      </c>
      <c r="H746" s="260" t="s">
        <v>15</v>
      </c>
      <c r="I746" s="458" t="s">
        <v>1480</v>
      </c>
      <c r="J746" s="177" t="s">
        <v>1461</v>
      </c>
      <c r="K746" s="177" t="s">
        <v>1462</v>
      </c>
      <c r="L746" s="177" t="s">
        <v>1463</v>
      </c>
      <c r="M746" s="221" t="s">
        <v>1479</v>
      </c>
      <c r="N746" s="221" t="s">
        <v>1481</v>
      </c>
      <c r="O746" s="165" t="s">
        <v>1478</v>
      </c>
      <c r="Q746" s="757" t="s">
        <v>1753</v>
      </c>
      <c r="R746" s="758"/>
      <c r="T746" s="757" t="s">
        <v>1754</v>
      </c>
      <c r="U746" s="758"/>
      <c r="W746" s="757" t="s">
        <v>1755</v>
      </c>
      <c r="X746" s="758"/>
      <c r="Y746" s="344"/>
      <c r="Z746" s="759" t="s">
        <v>1500</v>
      </c>
      <c r="AA746" s="760"/>
    </row>
    <row r="747" spans="2:27" ht="17.25" customHeight="1">
      <c r="B747" s="43">
        <v>9781907330674</v>
      </c>
      <c r="C747" s="67" t="s">
        <v>1344</v>
      </c>
      <c r="D747" s="44" t="s">
        <v>1778</v>
      </c>
      <c r="E747" s="91" t="s">
        <v>120</v>
      </c>
      <c r="F747" s="46" t="s">
        <v>703</v>
      </c>
      <c r="G747" s="296">
        <v>907330</v>
      </c>
      <c r="H747" s="465"/>
      <c r="I747" s="269">
        <v>8.5</v>
      </c>
      <c r="J747" s="216"/>
      <c r="K747" s="195">
        <f t="shared" ref="K747:K768" si="449">I747-(I747*J747)</f>
        <v>8.5</v>
      </c>
      <c r="L747" s="226">
        <f t="shared" ref="L747:L768" si="450">K747*H747</f>
        <v>0</v>
      </c>
      <c r="M747" s="218">
        <v>0</v>
      </c>
      <c r="N747" s="251">
        <f t="shared" ref="N747:N768" si="451">L747+(L747*M747)</f>
        <v>0</v>
      </c>
      <c r="O747" s="295"/>
      <c r="Q747" s="653"/>
      <c r="R747" s="667">
        <f t="shared" ref="R747:R772" si="452">IF(Q747="YES",$H747,0)</f>
        <v>0</v>
      </c>
      <c r="T747" s="653"/>
      <c r="U747" s="667">
        <f t="shared" ref="U747:U772" si="453">IF(T747="YES",$H747,0)</f>
        <v>0</v>
      </c>
      <c r="W747" s="653"/>
      <c r="X747" s="667">
        <f t="shared" ref="X747:X772" si="454">IF(W747="YES",$H747,0)</f>
        <v>0</v>
      </c>
      <c r="Y747" s="329"/>
      <c r="Z747" s="653"/>
      <c r="AA747" s="667">
        <f t="shared" ref="AA747:AA772" si="455">IF(Z747="YES",$H747,0)</f>
        <v>0</v>
      </c>
    </row>
    <row r="748" spans="2:27" ht="17.25" customHeight="1">
      <c r="B748" s="43">
        <v>9781918341065</v>
      </c>
      <c r="C748" s="67" t="s">
        <v>2579</v>
      </c>
      <c r="D748" s="44" t="s">
        <v>1778</v>
      </c>
      <c r="E748" s="91" t="s">
        <v>616</v>
      </c>
      <c r="F748" s="46" t="s">
        <v>2189</v>
      </c>
      <c r="G748" s="296"/>
      <c r="H748" s="510"/>
      <c r="I748" s="269">
        <v>14.7</v>
      </c>
      <c r="J748" s="216"/>
      <c r="K748" s="195">
        <f t="shared" ref="K748" si="456">I748-(I748*J748)</f>
        <v>14.7</v>
      </c>
      <c r="L748" s="226">
        <f t="shared" ref="L748" si="457">K748*H748</f>
        <v>0</v>
      </c>
      <c r="M748" s="218">
        <v>0</v>
      </c>
      <c r="N748" s="251">
        <f t="shared" ref="N748" si="458">L748+(L748*M748)</f>
        <v>0</v>
      </c>
      <c r="O748" s="295"/>
      <c r="Q748" s="653"/>
      <c r="R748" s="667">
        <f t="shared" si="452"/>
        <v>0</v>
      </c>
      <c r="T748" s="653"/>
      <c r="U748" s="667">
        <f t="shared" si="453"/>
        <v>0</v>
      </c>
      <c r="W748" s="653"/>
      <c r="X748" s="667">
        <f t="shared" si="454"/>
        <v>0</v>
      </c>
      <c r="Y748" s="329"/>
      <c r="Z748" s="653"/>
      <c r="AA748" s="667">
        <f t="shared" si="455"/>
        <v>0</v>
      </c>
    </row>
    <row r="749" spans="2:27" ht="17.25" customHeight="1">
      <c r="B749" s="43"/>
      <c r="C749" s="67" t="s">
        <v>2616</v>
      </c>
      <c r="D749" s="44" t="s">
        <v>1778</v>
      </c>
      <c r="E749" s="91" t="s">
        <v>2618</v>
      </c>
      <c r="F749" s="46" t="s">
        <v>703</v>
      </c>
      <c r="G749" s="296"/>
      <c r="H749" s="510"/>
      <c r="I749" s="269">
        <v>9.5</v>
      </c>
      <c r="J749" s="216"/>
      <c r="K749" s="195">
        <f t="shared" ref="K749" si="459">I749-(I749*J749)</f>
        <v>9.5</v>
      </c>
      <c r="L749" s="226">
        <f t="shared" ref="L749" si="460">K749*H749</f>
        <v>0</v>
      </c>
      <c r="M749" s="218">
        <v>0</v>
      </c>
      <c r="N749" s="251">
        <f t="shared" ref="N749" si="461">L749+(L749*M749)</f>
        <v>0</v>
      </c>
      <c r="O749" s="295"/>
      <c r="Q749" s="653"/>
      <c r="R749" s="667">
        <f t="shared" si="452"/>
        <v>0</v>
      </c>
      <c r="T749" s="653"/>
      <c r="U749" s="667">
        <f t="shared" si="453"/>
        <v>0</v>
      </c>
      <c r="W749" s="653"/>
      <c r="X749" s="667">
        <f t="shared" si="454"/>
        <v>0</v>
      </c>
      <c r="Y749" s="329"/>
      <c r="Z749" s="653"/>
      <c r="AA749" s="667">
        <f t="shared" si="455"/>
        <v>0</v>
      </c>
    </row>
    <row r="750" spans="2:27" ht="17.25" customHeight="1">
      <c r="B750" s="43">
        <v>9780714431871</v>
      </c>
      <c r="C750" s="67" t="s">
        <v>2573</v>
      </c>
      <c r="D750" s="44" t="s">
        <v>1778</v>
      </c>
      <c r="E750" s="91" t="s">
        <v>616</v>
      </c>
      <c r="F750" s="46" t="s">
        <v>18</v>
      </c>
      <c r="G750" s="296">
        <v>31871</v>
      </c>
      <c r="H750" s="510"/>
      <c r="I750" s="269">
        <v>39.950000000000003</v>
      </c>
      <c r="J750" s="216"/>
      <c r="K750" s="195">
        <f t="shared" ref="K750" si="462">I750-(I750*J750)</f>
        <v>39.950000000000003</v>
      </c>
      <c r="L750" s="226">
        <f t="shared" ref="L750" si="463">K750*H750</f>
        <v>0</v>
      </c>
      <c r="M750" s="218">
        <v>0</v>
      </c>
      <c r="N750" s="251">
        <f t="shared" ref="N750" si="464">L750+(L750*M750)</f>
        <v>0</v>
      </c>
      <c r="O750" s="295"/>
      <c r="Q750" s="653"/>
      <c r="R750" s="667">
        <f t="shared" si="452"/>
        <v>0</v>
      </c>
      <c r="T750" s="653"/>
      <c r="U750" s="667">
        <f t="shared" si="453"/>
        <v>0</v>
      </c>
      <c r="W750" s="653"/>
      <c r="X750" s="667">
        <f t="shared" si="454"/>
        <v>0</v>
      </c>
      <c r="Y750" s="329"/>
      <c r="Z750" s="653"/>
      <c r="AA750" s="667">
        <f t="shared" si="455"/>
        <v>0</v>
      </c>
    </row>
    <row r="751" spans="2:27" ht="17.25" customHeight="1">
      <c r="B751" s="88">
        <v>9780861679164</v>
      </c>
      <c r="C751" s="90" t="s">
        <v>2185</v>
      </c>
      <c r="D751" s="99" t="s">
        <v>1778</v>
      </c>
      <c r="E751" s="57" t="s">
        <v>120</v>
      </c>
      <c r="F751" s="92" t="s">
        <v>54</v>
      </c>
      <c r="G751" s="92" t="s">
        <v>1278</v>
      </c>
      <c r="H751" s="510"/>
      <c r="I751" s="686">
        <v>0</v>
      </c>
      <c r="J751" s="216"/>
      <c r="K751" s="195">
        <f t="shared" si="449"/>
        <v>0</v>
      </c>
      <c r="L751" s="226">
        <f t="shared" si="450"/>
        <v>0</v>
      </c>
      <c r="M751" s="218">
        <v>0</v>
      </c>
      <c r="N751" s="251">
        <f t="shared" si="451"/>
        <v>0</v>
      </c>
      <c r="O751" s="295"/>
      <c r="Q751" s="653"/>
      <c r="R751" s="667">
        <f t="shared" si="452"/>
        <v>0</v>
      </c>
      <c r="T751" s="653"/>
      <c r="U751" s="667">
        <f t="shared" si="453"/>
        <v>0</v>
      </c>
      <c r="W751" s="653"/>
      <c r="X751" s="667">
        <f t="shared" si="454"/>
        <v>0</v>
      </c>
      <c r="Y751" s="329"/>
      <c r="Z751" s="653"/>
      <c r="AA751" s="667">
        <f t="shared" si="455"/>
        <v>0</v>
      </c>
    </row>
    <row r="752" spans="2:27" ht="17.25" customHeight="1">
      <c r="B752" s="88">
        <v>9781845366247</v>
      </c>
      <c r="C752" s="90" t="s">
        <v>1279</v>
      </c>
      <c r="D752" s="99" t="s">
        <v>1778</v>
      </c>
      <c r="E752" s="57" t="s">
        <v>616</v>
      </c>
      <c r="F752" s="92" t="s">
        <v>54</v>
      </c>
      <c r="G752" s="92" t="s">
        <v>1280</v>
      </c>
      <c r="H752" s="510"/>
      <c r="I752" s="273">
        <v>16.95</v>
      </c>
      <c r="J752" s="216"/>
      <c r="K752" s="195">
        <f t="shared" si="449"/>
        <v>16.95</v>
      </c>
      <c r="L752" s="226">
        <f t="shared" si="450"/>
        <v>0</v>
      </c>
      <c r="M752" s="218">
        <v>0</v>
      </c>
      <c r="N752" s="251">
        <f t="shared" si="451"/>
        <v>0</v>
      </c>
      <c r="O752" s="295"/>
      <c r="Q752" s="653"/>
      <c r="R752" s="667">
        <f t="shared" si="452"/>
        <v>0</v>
      </c>
      <c r="T752" s="653"/>
      <c r="U752" s="667">
        <f t="shared" si="453"/>
        <v>0</v>
      </c>
      <c r="W752" s="653"/>
      <c r="X752" s="667">
        <f t="shared" si="454"/>
        <v>0</v>
      </c>
      <c r="Y752" s="329"/>
      <c r="Z752" s="653"/>
      <c r="AA752" s="667">
        <f t="shared" si="455"/>
        <v>0</v>
      </c>
    </row>
    <row r="753" spans="2:27" ht="17.25" customHeight="1">
      <c r="B753" s="616">
        <v>9781789272512</v>
      </c>
      <c r="C753" s="65" t="s">
        <v>2510</v>
      </c>
      <c r="D753" s="62" t="s">
        <v>1778</v>
      </c>
      <c r="E753" s="555" t="s">
        <v>616</v>
      </c>
      <c r="F753" s="92" t="s">
        <v>29</v>
      </c>
      <c r="G753" s="62" t="s">
        <v>1610</v>
      </c>
      <c r="H753" s="510"/>
      <c r="I753" s="273">
        <v>46.5</v>
      </c>
      <c r="J753" s="216"/>
      <c r="K753" s="195">
        <f t="shared" si="449"/>
        <v>46.5</v>
      </c>
      <c r="L753" s="226">
        <f t="shared" si="450"/>
        <v>0</v>
      </c>
      <c r="M753" s="218">
        <v>0</v>
      </c>
      <c r="N753" s="251">
        <f t="shared" si="451"/>
        <v>0</v>
      </c>
      <c r="O753" s="295"/>
      <c r="Q753" s="653"/>
      <c r="R753" s="667">
        <f t="shared" si="452"/>
        <v>0</v>
      </c>
      <c r="T753" s="653"/>
      <c r="U753" s="667">
        <f t="shared" si="453"/>
        <v>0</v>
      </c>
      <c r="W753" s="653"/>
      <c r="X753" s="667">
        <f t="shared" si="454"/>
        <v>0</v>
      </c>
      <c r="Y753" s="329"/>
      <c r="Z753" s="653"/>
      <c r="AA753" s="667">
        <f t="shared" si="455"/>
        <v>0</v>
      </c>
    </row>
    <row r="754" spans="2:27" ht="17.25" customHeight="1">
      <c r="B754" s="616">
        <v>9781789272475</v>
      </c>
      <c r="C754" s="65" t="s">
        <v>2511</v>
      </c>
      <c r="D754" s="62" t="s">
        <v>1778</v>
      </c>
      <c r="E754" s="57" t="s">
        <v>616</v>
      </c>
      <c r="F754" s="92" t="s">
        <v>29</v>
      </c>
      <c r="G754" s="62" t="s">
        <v>2512</v>
      </c>
      <c r="H754" s="510"/>
      <c r="I754" s="273">
        <v>40</v>
      </c>
      <c r="J754" s="216"/>
      <c r="K754" s="195">
        <f t="shared" si="449"/>
        <v>40</v>
      </c>
      <c r="L754" s="226">
        <f t="shared" si="450"/>
        <v>0</v>
      </c>
      <c r="M754" s="218">
        <v>0</v>
      </c>
      <c r="N754" s="251">
        <f t="shared" si="451"/>
        <v>0</v>
      </c>
      <c r="O754" s="295"/>
      <c r="Q754" s="653"/>
      <c r="R754" s="667">
        <f t="shared" si="452"/>
        <v>0</v>
      </c>
      <c r="T754" s="653"/>
      <c r="U754" s="667">
        <f t="shared" si="453"/>
        <v>0</v>
      </c>
      <c r="W754" s="653"/>
      <c r="X754" s="667">
        <f t="shared" si="454"/>
        <v>0</v>
      </c>
      <c r="Y754" s="329"/>
      <c r="Z754" s="653"/>
      <c r="AA754" s="667">
        <f t="shared" si="455"/>
        <v>0</v>
      </c>
    </row>
    <row r="755" spans="2:27" ht="17.25" customHeight="1">
      <c r="B755" s="616">
        <v>9781789272482</v>
      </c>
      <c r="C755" s="65" t="s">
        <v>2513</v>
      </c>
      <c r="D755" s="62" t="s">
        <v>1778</v>
      </c>
      <c r="E755" s="57" t="s">
        <v>120</v>
      </c>
      <c r="F755" s="92" t="s">
        <v>29</v>
      </c>
      <c r="G755" s="62" t="s">
        <v>2514</v>
      </c>
      <c r="H755" s="510"/>
      <c r="I755" s="273">
        <v>14.9</v>
      </c>
      <c r="J755" s="216"/>
      <c r="K755" s="195">
        <f t="shared" si="449"/>
        <v>14.9</v>
      </c>
      <c r="L755" s="226">
        <f t="shared" si="450"/>
        <v>0</v>
      </c>
      <c r="M755" s="218">
        <v>0</v>
      </c>
      <c r="N755" s="251">
        <f t="shared" si="451"/>
        <v>0</v>
      </c>
      <c r="O755" s="295"/>
      <c r="Q755" s="653"/>
      <c r="R755" s="667">
        <f t="shared" si="452"/>
        <v>0</v>
      </c>
      <c r="T755" s="653"/>
      <c r="U755" s="667">
        <f t="shared" si="453"/>
        <v>0</v>
      </c>
      <c r="W755" s="653"/>
      <c r="X755" s="667">
        <f t="shared" si="454"/>
        <v>0</v>
      </c>
      <c r="Y755" s="329"/>
      <c r="Z755" s="653"/>
      <c r="AA755" s="667">
        <f t="shared" si="455"/>
        <v>0</v>
      </c>
    </row>
    <row r="756" spans="2:27" ht="17.25" customHeight="1">
      <c r="B756" s="616">
        <v>9781789272499</v>
      </c>
      <c r="C756" s="65" t="s">
        <v>2515</v>
      </c>
      <c r="D756" s="62" t="s">
        <v>1778</v>
      </c>
      <c r="E756" s="57" t="s">
        <v>120</v>
      </c>
      <c r="F756" s="92" t="s">
        <v>29</v>
      </c>
      <c r="G756" s="62" t="s">
        <v>2516</v>
      </c>
      <c r="H756" s="510"/>
      <c r="I756" s="273">
        <v>16.5</v>
      </c>
      <c r="J756" s="216"/>
      <c r="K756" s="195">
        <f t="shared" si="449"/>
        <v>16.5</v>
      </c>
      <c r="L756" s="226">
        <f t="shared" si="450"/>
        <v>0</v>
      </c>
      <c r="M756" s="218">
        <v>0</v>
      </c>
      <c r="N756" s="251">
        <f t="shared" si="451"/>
        <v>0</v>
      </c>
      <c r="O756" s="295"/>
      <c r="Q756" s="653"/>
      <c r="R756" s="667">
        <f t="shared" si="452"/>
        <v>0</v>
      </c>
      <c r="T756" s="653"/>
      <c r="U756" s="667">
        <f t="shared" si="453"/>
        <v>0</v>
      </c>
      <c r="W756" s="653"/>
      <c r="X756" s="667">
        <f t="shared" si="454"/>
        <v>0</v>
      </c>
      <c r="Y756" s="329"/>
      <c r="Z756" s="653"/>
      <c r="AA756" s="667">
        <f t="shared" si="455"/>
        <v>0</v>
      </c>
    </row>
    <row r="757" spans="2:27" ht="17.25" customHeight="1">
      <c r="B757" s="616">
        <v>9781780904672</v>
      </c>
      <c r="C757" s="65" t="s">
        <v>2517</v>
      </c>
      <c r="D757" s="62" t="s">
        <v>1778</v>
      </c>
      <c r="E757" s="57" t="s">
        <v>120</v>
      </c>
      <c r="F757" s="92" t="s">
        <v>29</v>
      </c>
      <c r="G757" s="62" t="s">
        <v>1301</v>
      </c>
      <c r="H757" s="510"/>
      <c r="I757" s="273">
        <v>45.5</v>
      </c>
      <c r="J757" s="216"/>
      <c r="K757" s="195">
        <f t="shared" si="449"/>
        <v>45.5</v>
      </c>
      <c r="L757" s="226">
        <f t="shared" si="450"/>
        <v>0</v>
      </c>
      <c r="M757" s="218">
        <v>0</v>
      </c>
      <c r="N757" s="251">
        <f t="shared" si="451"/>
        <v>0</v>
      </c>
      <c r="O757" s="295"/>
      <c r="Q757" s="653"/>
      <c r="R757" s="667">
        <f t="shared" si="452"/>
        <v>0</v>
      </c>
      <c r="T757" s="653"/>
      <c r="U757" s="667">
        <f t="shared" si="453"/>
        <v>0</v>
      </c>
      <c r="W757" s="653"/>
      <c r="X757" s="667">
        <f t="shared" si="454"/>
        <v>0</v>
      </c>
      <c r="Y757" s="329"/>
      <c r="Z757" s="653"/>
      <c r="AA757" s="667">
        <f t="shared" si="455"/>
        <v>0</v>
      </c>
    </row>
    <row r="758" spans="2:27" ht="17.25" customHeight="1">
      <c r="B758" s="616">
        <v>9781780904306</v>
      </c>
      <c r="C758" s="65" t="s">
        <v>2518</v>
      </c>
      <c r="D758" s="62" t="s">
        <v>1778</v>
      </c>
      <c r="E758" s="57" t="s">
        <v>120</v>
      </c>
      <c r="F758" s="106" t="s">
        <v>29</v>
      </c>
      <c r="G758" s="62" t="s">
        <v>1611</v>
      </c>
      <c r="H758" s="510"/>
      <c r="I758" s="273">
        <v>41.5</v>
      </c>
      <c r="J758" s="216"/>
      <c r="K758" s="195">
        <f t="shared" si="449"/>
        <v>41.5</v>
      </c>
      <c r="L758" s="226">
        <f t="shared" si="450"/>
        <v>0</v>
      </c>
      <c r="M758" s="218">
        <v>0</v>
      </c>
      <c r="N758" s="251">
        <f t="shared" si="451"/>
        <v>0</v>
      </c>
      <c r="O758" s="295"/>
      <c r="Q758" s="653"/>
      <c r="R758" s="667">
        <f t="shared" si="452"/>
        <v>0</v>
      </c>
      <c r="T758" s="653"/>
      <c r="U758" s="667">
        <f t="shared" si="453"/>
        <v>0</v>
      </c>
      <c r="W758" s="653"/>
      <c r="X758" s="667">
        <f t="shared" si="454"/>
        <v>0</v>
      </c>
      <c r="Y758" s="329"/>
      <c r="Z758" s="653"/>
      <c r="AA758" s="667">
        <f t="shared" si="455"/>
        <v>0</v>
      </c>
    </row>
    <row r="759" spans="2:27" ht="17.25" customHeight="1">
      <c r="B759" s="616">
        <v>9781780904344</v>
      </c>
      <c r="C759" s="65" t="s">
        <v>2519</v>
      </c>
      <c r="D759" s="62" t="s">
        <v>1778</v>
      </c>
      <c r="E759" s="57" t="s">
        <v>120</v>
      </c>
      <c r="F759" s="106" t="s">
        <v>29</v>
      </c>
      <c r="G759" s="62" t="s">
        <v>1299</v>
      </c>
      <c r="H759" s="511"/>
      <c r="I759" s="273">
        <v>11</v>
      </c>
      <c r="J759" s="216"/>
      <c r="K759" s="195">
        <f t="shared" si="449"/>
        <v>11</v>
      </c>
      <c r="L759" s="226">
        <f t="shared" si="450"/>
        <v>0</v>
      </c>
      <c r="M759" s="218">
        <v>0</v>
      </c>
      <c r="N759" s="251">
        <f t="shared" si="451"/>
        <v>0</v>
      </c>
      <c r="O759" s="295"/>
      <c r="Q759" s="653"/>
      <c r="R759" s="667">
        <f t="shared" si="452"/>
        <v>0</v>
      </c>
      <c r="T759" s="653"/>
      <c r="U759" s="667">
        <f t="shared" si="453"/>
        <v>0</v>
      </c>
      <c r="W759" s="653"/>
      <c r="X759" s="667">
        <f t="shared" si="454"/>
        <v>0</v>
      </c>
      <c r="Y759" s="329"/>
      <c r="Z759" s="653"/>
      <c r="AA759" s="667">
        <f t="shared" si="455"/>
        <v>0</v>
      </c>
    </row>
    <row r="760" spans="2:27" ht="17.25" customHeight="1">
      <c r="B760" s="616">
        <v>9781780904320</v>
      </c>
      <c r="C760" s="65" t="s">
        <v>2520</v>
      </c>
      <c r="D760" s="62" t="s">
        <v>1778</v>
      </c>
      <c r="E760" s="57" t="s">
        <v>120</v>
      </c>
      <c r="F760" s="106" t="s">
        <v>29</v>
      </c>
      <c r="G760" s="62" t="s">
        <v>1300</v>
      </c>
      <c r="H760" s="720"/>
      <c r="I760" s="273">
        <v>14.5</v>
      </c>
      <c r="J760" s="216"/>
      <c r="K760" s="195">
        <f t="shared" ref="K760:K766" si="465">I760-(I760*J760)</f>
        <v>14.5</v>
      </c>
      <c r="L760" s="226">
        <f t="shared" ref="L760:L762" si="466">K760*H760</f>
        <v>0</v>
      </c>
      <c r="M760" s="218">
        <v>0</v>
      </c>
      <c r="N760" s="251">
        <f t="shared" ref="N760:N762" si="467">L760+(L760*M760)</f>
        <v>0</v>
      </c>
      <c r="O760" s="295"/>
      <c r="Q760" s="653"/>
      <c r="R760" s="667">
        <f t="shared" si="452"/>
        <v>0</v>
      </c>
      <c r="T760" s="653"/>
      <c r="U760" s="667">
        <f t="shared" si="453"/>
        <v>0</v>
      </c>
      <c r="W760" s="653"/>
      <c r="X760" s="667">
        <f t="shared" si="454"/>
        <v>0</v>
      </c>
      <c r="Y760" s="329"/>
      <c r="Z760" s="653"/>
      <c r="AA760" s="667">
        <f t="shared" si="455"/>
        <v>0</v>
      </c>
    </row>
    <row r="761" spans="2:27" ht="17.25" customHeight="1">
      <c r="B761" s="616">
        <v>9781780904597</v>
      </c>
      <c r="C761" s="65" t="s">
        <v>2521</v>
      </c>
      <c r="D761" s="62" t="s">
        <v>1778</v>
      </c>
      <c r="E761" s="57" t="s">
        <v>120</v>
      </c>
      <c r="F761" s="106" t="s">
        <v>29</v>
      </c>
      <c r="G761" s="62" t="s">
        <v>1298</v>
      </c>
      <c r="H761" s="720"/>
      <c r="I761" s="273">
        <v>13</v>
      </c>
      <c r="J761" s="216"/>
      <c r="K761" s="195">
        <f t="shared" si="465"/>
        <v>13</v>
      </c>
      <c r="L761" s="226">
        <f t="shared" si="466"/>
        <v>0</v>
      </c>
      <c r="M761" s="218">
        <v>0</v>
      </c>
      <c r="N761" s="251">
        <f t="shared" si="467"/>
        <v>0</v>
      </c>
      <c r="O761" s="295"/>
      <c r="Q761" s="653"/>
      <c r="R761" s="667">
        <f t="shared" si="452"/>
        <v>0</v>
      </c>
      <c r="T761" s="653"/>
      <c r="U761" s="667">
        <f t="shared" si="453"/>
        <v>0</v>
      </c>
      <c r="W761" s="653"/>
      <c r="X761" s="667">
        <f t="shared" si="454"/>
        <v>0</v>
      </c>
      <c r="Y761" s="329"/>
      <c r="Z761" s="653"/>
      <c r="AA761" s="667">
        <f t="shared" si="455"/>
        <v>0</v>
      </c>
    </row>
    <row r="762" spans="2:27" ht="17.25" customHeight="1">
      <c r="B762" s="616">
        <v>9781780904603</v>
      </c>
      <c r="C762" s="65" t="s">
        <v>2522</v>
      </c>
      <c r="D762" s="62" t="s">
        <v>1778</v>
      </c>
      <c r="E762" s="57" t="s">
        <v>120</v>
      </c>
      <c r="F762" s="106" t="s">
        <v>29</v>
      </c>
      <c r="G762" s="62" t="s">
        <v>1297</v>
      </c>
      <c r="H762" s="720"/>
      <c r="I762" s="273">
        <v>17</v>
      </c>
      <c r="J762" s="216"/>
      <c r="K762" s="195">
        <f t="shared" si="465"/>
        <v>17</v>
      </c>
      <c r="L762" s="226">
        <f t="shared" si="466"/>
        <v>0</v>
      </c>
      <c r="M762" s="218">
        <v>0</v>
      </c>
      <c r="N762" s="251">
        <f t="shared" si="467"/>
        <v>0</v>
      </c>
      <c r="O762" s="295"/>
      <c r="Q762" s="653"/>
      <c r="R762" s="667">
        <f t="shared" si="452"/>
        <v>0</v>
      </c>
      <c r="T762" s="653"/>
      <c r="U762" s="667">
        <f t="shared" si="453"/>
        <v>0</v>
      </c>
      <c r="W762" s="653"/>
      <c r="X762" s="667">
        <f t="shared" si="454"/>
        <v>0</v>
      </c>
      <c r="Y762" s="329"/>
      <c r="Z762" s="653"/>
      <c r="AA762" s="667">
        <f t="shared" si="455"/>
        <v>0</v>
      </c>
    </row>
    <row r="763" spans="2:27" ht="17.25" customHeight="1">
      <c r="B763" s="616">
        <v>9781789273212</v>
      </c>
      <c r="C763" s="65" t="s">
        <v>2602</v>
      </c>
      <c r="D763" s="62" t="s">
        <v>1778</v>
      </c>
      <c r="E763" s="57" t="s">
        <v>2596</v>
      </c>
      <c r="F763" s="106" t="s">
        <v>29</v>
      </c>
      <c r="G763" s="62" t="s">
        <v>2603</v>
      </c>
      <c r="H763" s="720"/>
      <c r="I763" s="273">
        <v>46.5</v>
      </c>
      <c r="J763" s="216"/>
      <c r="K763" s="195">
        <f t="shared" si="465"/>
        <v>46.5</v>
      </c>
      <c r="L763" s="226">
        <f t="shared" ref="L763:L766" si="468">K763*H763</f>
        <v>0</v>
      </c>
      <c r="M763" s="218">
        <v>0</v>
      </c>
      <c r="N763" s="251">
        <f t="shared" ref="N763:N766" si="469">L763+(L763*M763)</f>
        <v>0</v>
      </c>
      <c r="O763" s="295"/>
      <c r="Q763" s="653"/>
      <c r="R763" s="667">
        <f t="shared" si="452"/>
        <v>0</v>
      </c>
      <c r="T763" s="653"/>
      <c r="U763" s="667">
        <f t="shared" si="453"/>
        <v>0</v>
      </c>
      <c r="W763" s="653"/>
      <c r="X763" s="667">
        <f t="shared" si="454"/>
        <v>0</v>
      </c>
      <c r="Y763" s="329"/>
      <c r="Z763" s="653"/>
      <c r="AA763" s="667">
        <f t="shared" si="455"/>
        <v>0</v>
      </c>
    </row>
    <row r="764" spans="2:27" ht="17.25" customHeight="1">
      <c r="B764" s="616">
        <v>9781789273229</v>
      </c>
      <c r="C764" s="65" t="s">
        <v>2604</v>
      </c>
      <c r="D764" s="62" t="s">
        <v>1778</v>
      </c>
      <c r="E764" s="57" t="s">
        <v>2596</v>
      </c>
      <c r="F764" s="106" t="s">
        <v>29</v>
      </c>
      <c r="G764" s="62" t="s">
        <v>2603</v>
      </c>
      <c r="H764" s="720"/>
      <c r="I764" s="273">
        <v>40</v>
      </c>
      <c r="J764" s="216"/>
      <c r="K764" s="195">
        <f t="shared" si="465"/>
        <v>40</v>
      </c>
      <c r="L764" s="226">
        <f t="shared" si="468"/>
        <v>0</v>
      </c>
      <c r="M764" s="218">
        <v>0</v>
      </c>
      <c r="N764" s="251">
        <f t="shared" si="469"/>
        <v>0</v>
      </c>
      <c r="O764" s="295"/>
      <c r="Q764" s="653"/>
      <c r="R764" s="667">
        <f t="shared" si="452"/>
        <v>0</v>
      </c>
      <c r="T764" s="653"/>
      <c r="U764" s="667">
        <f t="shared" si="453"/>
        <v>0</v>
      </c>
      <c r="W764" s="653"/>
      <c r="X764" s="667">
        <f t="shared" si="454"/>
        <v>0</v>
      </c>
      <c r="Y764" s="329"/>
      <c r="Z764" s="653"/>
      <c r="AA764" s="667">
        <f t="shared" si="455"/>
        <v>0</v>
      </c>
    </row>
    <row r="765" spans="2:27" ht="17.25" customHeight="1">
      <c r="B765" s="616">
        <v>9781789273236</v>
      </c>
      <c r="C765" s="65" t="s">
        <v>2605</v>
      </c>
      <c r="D765" s="62" t="s">
        <v>1778</v>
      </c>
      <c r="E765" s="57" t="s">
        <v>2596</v>
      </c>
      <c r="F765" s="106" t="s">
        <v>29</v>
      </c>
      <c r="G765" s="62" t="s">
        <v>2603</v>
      </c>
      <c r="H765" s="720"/>
      <c r="I765" s="273">
        <v>14.9</v>
      </c>
      <c r="J765" s="216"/>
      <c r="K765" s="195">
        <f t="shared" si="465"/>
        <v>14.9</v>
      </c>
      <c r="L765" s="226">
        <f t="shared" si="468"/>
        <v>0</v>
      </c>
      <c r="M765" s="218">
        <v>0</v>
      </c>
      <c r="N765" s="251">
        <f t="shared" si="469"/>
        <v>0</v>
      </c>
      <c r="O765" s="295"/>
      <c r="Q765" s="653"/>
      <c r="R765" s="667">
        <f t="shared" si="452"/>
        <v>0</v>
      </c>
      <c r="T765" s="653"/>
      <c r="U765" s="667">
        <f t="shared" si="453"/>
        <v>0</v>
      </c>
      <c r="W765" s="653"/>
      <c r="X765" s="667">
        <f t="shared" si="454"/>
        <v>0</v>
      </c>
      <c r="Y765" s="329"/>
      <c r="Z765" s="653"/>
      <c r="AA765" s="667">
        <f t="shared" si="455"/>
        <v>0</v>
      </c>
    </row>
    <row r="766" spans="2:27" ht="17.25" customHeight="1">
      <c r="B766" s="616">
        <v>9781789273243</v>
      </c>
      <c r="C766" s="65" t="s">
        <v>2606</v>
      </c>
      <c r="D766" s="62" t="s">
        <v>1778</v>
      </c>
      <c r="E766" s="57" t="s">
        <v>2607</v>
      </c>
      <c r="F766" s="106" t="s">
        <v>29</v>
      </c>
      <c r="G766" s="62"/>
      <c r="H766" s="720"/>
      <c r="I766" s="273">
        <v>16.5</v>
      </c>
      <c r="J766" s="216"/>
      <c r="K766" s="195">
        <f t="shared" si="465"/>
        <v>16.5</v>
      </c>
      <c r="L766" s="226">
        <f t="shared" si="468"/>
        <v>0</v>
      </c>
      <c r="M766" s="218">
        <v>0</v>
      </c>
      <c r="N766" s="251">
        <f t="shared" si="469"/>
        <v>0</v>
      </c>
      <c r="O766" s="295"/>
      <c r="Q766" s="653"/>
      <c r="R766" s="667">
        <f t="shared" si="452"/>
        <v>0</v>
      </c>
      <c r="T766" s="653"/>
      <c r="U766" s="667">
        <f t="shared" si="453"/>
        <v>0</v>
      </c>
      <c r="W766" s="653"/>
      <c r="X766" s="667">
        <f t="shared" si="454"/>
        <v>0</v>
      </c>
      <c r="Y766" s="329"/>
      <c r="Z766" s="653"/>
      <c r="AA766" s="667">
        <f t="shared" si="455"/>
        <v>0</v>
      </c>
    </row>
    <row r="767" spans="2:27" ht="17.25" customHeight="1">
      <c r="B767" s="117">
        <v>9780717147038</v>
      </c>
      <c r="C767" s="81" t="s">
        <v>1388</v>
      </c>
      <c r="D767" s="78" t="s">
        <v>1778</v>
      </c>
      <c r="E767" s="80"/>
      <c r="F767" s="79" t="s">
        <v>37</v>
      </c>
      <c r="G767" s="446"/>
      <c r="H767" s="465"/>
      <c r="I767" s="272">
        <v>10.95</v>
      </c>
      <c r="J767" s="216"/>
      <c r="K767" s="195">
        <f t="shared" si="449"/>
        <v>10.95</v>
      </c>
      <c r="L767" s="226">
        <f t="shared" si="450"/>
        <v>0</v>
      </c>
      <c r="M767" s="218">
        <v>0</v>
      </c>
      <c r="N767" s="251">
        <f t="shared" si="451"/>
        <v>0</v>
      </c>
      <c r="O767" s="295"/>
      <c r="Q767" s="653"/>
      <c r="R767" s="667">
        <f t="shared" si="452"/>
        <v>0</v>
      </c>
      <c r="T767" s="653"/>
      <c r="U767" s="667">
        <f t="shared" si="453"/>
        <v>0</v>
      </c>
      <c r="W767" s="653"/>
      <c r="X767" s="667">
        <f t="shared" si="454"/>
        <v>0</v>
      </c>
      <c r="Y767" s="329"/>
      <c r="Z767" s="653"/>
      <c r="AA767" s="667">
        <f t="shared" si="455"/>
        <v>0</v>
      </c>
    </row>
    <row r="768" spans="2:27" s="329" customFormat="1" ht="17.25" customHeight="1">
      <c r="B768" s="669"/>
      <c r="C768" s="670"/>
      <c r="D768" s="666"/>
      <c r="E768" s="666"/>
      <c r="F768" s="666"/>
      <c r="G768" s="666"/>
      <c r="H768" s="508"/>
      <c r="I768" s="671"/>
      <c r="J768" s="216"/>
      <c r="K768" s="302">
        <f t="shared" si="449"/>
        <v>0</v>
      </c>
      <c r="L768" s="303">
        <f t="shared" si="450"/>
        <v>0</v>
      </c>
      <c r="M768" s="218">
        <v>0</v>
      </c>
      <c r="N768" s="304">
        <f t="shared" si="451"/>
        <v>0</v>
      </c>
      <c r="O768" s="295"/>
      <c r="Q768" s="653"/>
      <c r="R768" s="667">
        <f t="shared" si="452"/>
        <v>0</v>
      </c>
      <c r="S768" s="12"/>
      <c r="T768" s="653"/>
      <c r="U768" s="667">
        <f t="shared" si="453"/>
        <v>0</v>
      </c>
      <c r="V768" s="12"/>
      <c r="W768" s="653"/>
      <c r="X768" s="667">
        <f t="shared" si="454"/>
        <v>0</v>
      </c>
      <c r="Z768" s="653"/>
      <c r="AA768" s="667">
        <f t="shared" si="455"/>
        <v>0</v>
      </c>
    </row>
    <row r="769" spans="2:27" s="329" customFormat="1" ht="17.25" customHeight="1">
      <c r="B769" s="86"/>
      <c r="C769" s="131" t="s">
        <v>189</v>
      </c>
      <c r="D769" s="131"/>
      <c r="E769" s="129"/>
      <c r="F769" s="85"/>
      <c r="G769" s="85"/>
      <c r="H769" s="463"/>
      <c r="I769" s="222"/>
      <c r="J769" s="216"/>
      <c r="K769" s="302">
        <f t="shared" ref="K769:K772" si="470">I769-(I769*J769)</f>
        <v>0</v>
      </c>
      <c r="L769" s="303">
        <f t="shared" ref="L769" si="471">K769*H769</f>
        <v>0</v>
      </c>
      <c r="M769" s="218">
        <v>0</v>
      </c>
      <c r="N769" s="304">
        <f t="shared" ref="N769:N772" si="472">L769+(L769*M769)</f>
        <v>0</v>
      </c>
      <c r="O769" s="295"/>
      <c r="Q769" s="653"/>
      <c r="R769" s="667">
        <f t="shared" si="452"/>
        <v>0</v>
      </c>
      <c r="S769" s="12"/>
      <c r="T769" s="653"/>
      <c r="U769" s="667">
        <f t="shared" si="453"/>
        <v>0</v>
      </c>
      <c r="V769" s="12"/>
      <c r="W769" s="653"/>
      <c r="X769" s="667">
        <f t="shared" si="454"/>
        <v>0</v>
      </c>
      <c r="Z769" s="653"/>
      <c r="AA769" s="667">
        <f t="shared" si="455"/>
        <v>0</v>
      </c>
    </row>
    <row r="770" spans="2:27" s="329" customFormat="1" ht="17.25" customHeight="1">
      <c r="B770" s="117"/>
      <c r="C770" s="312"/>
      <c r="D770" s="633"/>
      <c r="E770" s="150"/>
      <c r="F770" s="84"/>
      <c r="G770" s="79"/>
      <c r="H770" s="508"/>
      <c r="I770" s="299"/>
      <c r="J770" s="216"/>
      <c r="K770" s="302">
        <f t="shared" si="470"/>
        <v>0</v>
      </c>
      <c r="L770" s="303">
        <f>K770*H770</f>
        <v>0</v>
      </c>
      <c r="M770" s="218">
        <v>0</v>
      </c>
      <c r="N770" s="304">
        <f t="shared" si="472"/>
        <v>0</v>
      </c>
      <c r="O770" s="295"/>
      <c r="Q770" s="653"/>
      <c r="R770" s="667">
        <f t="shared" si="452"/>
        <v>0</v>
      </c>
      <c r="S770" s="12"/>
      <c r="T770" s="653"/>
      <c r="U770" s="667">
        <f t="shared" si="453"/>
        <v>0</v>
      </c>
      <c r="V770" s="12"/>
      <c r="W770" s="653"/>
      <c r="X770" s="667">
        <f t="shared" si="454"/>
        <v>0</v>
      </c>
      <c r="Z770" s="653"/>
      <c r="AA770" s="667">
        <f t="shared" si="455"/>
        <v>0</v>
      </c>
    </row>
    <row r="771" spans="2:27" s="329" customFormat="1" ht="17.25" customHeight="1">
      <c r="B771" s="117"/>
      <c r="C771" s="308"/>
      <c r="D771" s="633"/>
      <c r="E771" s="150"/>
      <c r="F771" s="84"/>
      <c r="G771" s="79"/>
      <c r="H771" s="508"/>
      <c r="I771" s="299"/>
      <c r="J771" s="216"/>
      <c r="K771" s="302">
        <f t="shared" si="470"/>
        <v>0</v>
      </c>
      <c r="L771" s="303">
        <f t="shared" ref="L771:L772" si="473">K771*H771</f>
        <v>0</v>
      </c>
      <c r="M771" s="218">
        <v>0</v>
      </c>
      <c r="N771" s="304">
        <f t="shared" si="472"/>
        <v>0</v>
      </c>
      <c r="O771" s="295"/>
      <c r="Q771" s="653"/>
      <c r="R771" s="667">
        <f t="shared" si="452"/>
        <v>0</v>
      </c>
      <c r="S771" s="12"/>
      <c r="T771" s="653"/>
      <c r="U771" s="667">
        <f t="shared" si="453"/>
        <v>0</v>
      </c>
      <c r="V771" s="12"/>
      <c r="W771" s="653"/>
      <c r="X771" s="667">
        <f t="shared" si="454"/>
        <v>0</v>
      </c>
      <c r="Z771" s="653"/>
      <c r="AA771" s="667">
        <f t="shared" si="455"/>
        <v>0</v>
      </c>
    </row>
    <row r="772" spans="2:27" s="329" customFormat="1" ht="17.25" customHeight="1">
      <c r="B772" s="117"/>
      <c r="C772" s="308"/>
      <c r="D772" s="633"/>
      <c r="E772" s="150"/>
      <c r="F772" s="84"/>
      <c r="G772" s="79"/>
      <c r="H772" s="508"/>
      <c r="I772" s="299"/>
      <c r="J772" s="216"/>
      <c r="K772" s="302">
        <f t="shared" si="470"/>
        <v>0</v>
      </c>
      <c r="L772" s="303">
        <f t="shared" si="473"/>
        <v>0</v>
      </c>
      <c r="M772" s="218">
        <v>0</v>
      </c>
      <c r="N772" s="304">
        <f t="shared" si="472"/>
        <v>0</v>
      </c>
      <c r="O772" s="295"/>
      <c r="Q772" s="653"/>
      <c r="R772" s="667">
        <f t="shared" si="452"/>
        <v>0</v>
      </c>
      <c r="S772" s="12"/>
      <c r="T772" s="653"/>
      <c r="U772" s="667">
        <f t="shared" si="453"/>
        <v>0</v>
      </c>
      <c r="V772" s="12"/>
      <c r="W772" s="653"/>
      <c r="X772" s="667">
        <f t="shared" si="454"/>
        <v>0</v>
      </c>
      <c r="Z772" s="653"/>
      <c r="AA772" s="667">
        <f t="shared" si="455"/>
        <v>0</v>
      </c>
    </row>
    <row r="773" spans="2:27" s="329" customFormat="1" ht="17.25" customHeight="1">
      <c r="B773" s="474"/>
      <c r="C773" s="481" t="s">
        <v>1477</v>
      </c>
      <c r="D773" s="634"/>
      <c r="E773" s="471"/>
      <c r="F773" s="472"/>
      <c r="G773" s="473"/>
      <c r="H773" s="506"/>
      <c r="I773" s="475"/>
      <c r="J773" s="476"/>
      <c r="K773" s="477"/>
      <c r="L773" s="478"/>
      <c r="M773" s="479"/>
      <c r="N773" s="479"/>
      <c r="O773" s="480"/>
      <c r="Q773" s="807"/>
      <c r="R773" s="808"/>
      <c r="S773"/>
      <c r="T773" s="809"/>
      <c r="U773" s="810"/>
      <c r="V773"/>
      <c r="W773" s="809"/>
      <c r="X773" s="810"/>
      <c r="Y773" s="809"/>
      <c r="Z773" s="809"/>
      <c r="AA773" s="810"/>
    </row>
    <row r="774" spans="2:27" ht="17.25" customHeight="1">
      <c r="B774" s="123" t="s">
        <v>1857</v>
      </c>
      <c r="C774" s="126"/>
      <c r="D774" s="169"/>
      <c r="E774" s="169"/>
      <c r="F774" s="126"/>
      <c r="G774" s="126"/>
      <c r="H774" s="261">
        <f>SUM(H747:H773)</f>
        <v>0</v>
      </c>
      <c r="I774" s="515"/>
      <c r="J774" s="192"/>
      <c r="K774" s="192"/>
      <c r="L774" s="227">
        <f>SUM(L747:L773)</f>
        <v>0</v>
      </c>
      <c r="M774" s="170"/>
      <c r="N774" s="239">
        <f>SUM(N747:N773)</f>
        <v>0</v>
      </c>
      <c r="O774" s="145"/>
      <c r="Q774" s="807"/>
      <c r="R774" s="808"/>
      <c r="S774"/>
      <c r="T774" s="809"/>
      <c r="U774" s="810"/>
      <c r="V774"/>
      <c r="W774" s="809"/>
      <c r="X774" s="810"/>
      <c r="Y774" s="809"/>
      <c r="Z774" s="809"/>
      <c r="AA774" s="810"/>
    </row>
    <row r="775" spans="2:27" ht="17.25" customHeight="1">
      <c r="B775" s="5"/>
      <c r="C775" s="6"/>
      <c r="D775" s="6"/>
      <c r="E775" s="2"/>
      <c r="F775" s="37"/>
      <c r="G775" s="37"/>
      <c r="H775" s="263"/>
      <c r="M775" s="162"/>
      <c r="N775" s="162"/>
      <c r="O775" s="37"/>
      <c r="Q775" s="807"/>
      <c r="R775" s="808"/>
      <c r="T775" s="809"/>
      <c r="U775" s="810"/>
      <c r="W775" s="809"/>
      <c r="X775" s="810"/>
      <c r="Y775" s="329"/>
      <c r="Z775" s="809"/>
      <c r="AA775" s="810"/>
    </row>
    <row r="776" spans="2:27" ht="30" customHeight="1">
      <c r="B776" s="754" t="s">
        <v>1858</v>
      </c>
      <c r="C776" s="754"/>
      <c r="D776" s="754"/>
      <c r="E776" s="754"/>
      <c r="F776" s="754"/>
      <c r="G776" s="754"/>
      <c r="H776" s="754"/>
      <c r="I776" s="754"/>
      <c r="J776" s="754"/>
      <c r="K776" s="754"/>
      <c r="L776" s="754"/>
      <c r="M776" s="754"/>
      <c r="N776" s="754"/>
      <c r="O776" s="754"/>
      <c r="Q776" s="807"/>
      <c r="R776" s="808"/>
      <c r="S776"/>
      <c r="T776" s="809"/>
      <c r="U776" s="810"/>
      <c r="V776"/>
      <c r="W776" s="809"/>
      <c r="X776" s="810"/>
      <c r="Y776" s="809"/>
      <c r="Z776" s="809"/>
      <c r="AA776" s="810"/>
    </row>
    <row r="777" spans="2:27" s="22" customFormat="1" ht="30" customHeight="1">
      <c r="B777" s="105" t="s">
        <v>10</v>
      </c>
      <c r="C777" s="165" t="s">
        <v>11</v>
      </c>
      <c r="D777" s="165" t="s">
        <v>1756</v>
      </c>
      <c r="E777" s="165" t="s">
        <v>12</v>
      </c>
      <c r="F777" s="166" t="s">
        <v>13</v>
      </c>
      <c r="G777" s="165" t="s">
        <v>14</v>
      </c>
      <c r="H777" s="260" t="s">
        <v>15</v>
      </c>
      <c r="I777" s="458" t="s">
        <v>1480</v>
      </c>
      <c r="J777" s="177" t="s">
        <v>1461</v>
      </c>
      <c r="K777" s="177" t="s">
        <v>1462</v>
      </c>
      <c r="L777" s="177" t="s">
        <v>1463</v>
      </c>
      <c r="M777" s="221" t="s">
        <v>1479</v>
      </c>
      <c r="N777" s="221" t="s">
        <v>1481</v>
      </c>
      <c r="O777" s="165" t="s">
        <v>1478</v>
      </c>
      <c r="Q777" s="757" t="s">
        <v>1753</v>
      </c>
      <c r="R777" s="758"/>
      <c r="T777" s="757" t="s">
        <v>1754</v>
      </c>
      <c r="U777" s="758"/>
      <c r="W777" s="757" t="s">
        <v>1755</v>
      </c>
      <c r="X777" s="758"/>
      <c r="Y777" s="344"/>
      <c r="Z777" s="759" t="s">
        <v>1500</v>
      </c>
      <c r="AA777" s="760"/>
    </row>
    <row r="778" spans="2:27" ht="17.25" customHeight="1">
      <c r="B778" s="43">
        <v>9781907330766</v>
      </c>
      <c r="C778" s="67" t="s">
        <v>1346</v>
      </c>
      <c r="D778" s="66" t="s">
        <v>1777</v>
      </c>
      <c r="E778" s="579" t="s">
        <v>120</v>
      </c>
      <c r="F778" s="46" t="s">
        <v>703</v>
      </c>
      <c r="G778" s="296">
        <v>907330</v>
      </c>
      <c r="H778" s="465"/>
      <c r="I778" s="269">
        <v>8.5</v>
      </c>
      <c r="J778" s="216"/>
      <c r="K778" s="195">
        <f t="shared" ref="K778:K795" si="474">I778-(I778*J778)</f>
        <v>8.5</v>
      </c>
      <c r="L778" s="226">
        <f t="shared" ref="L778:L795" si="475">K778*H778</f>
        <v>0</v>
      </c>
      <c r="M778" s="218">
        <v>0</v>
      </c>
      <c r="N778" s="251">
        <f t="shared" ref="N778:N795" si="476">L778+(L778*M778)</f>
        <v>0</v>
      </c>
      <c r="O778" s="295"/>
      <c r="Q778" s="653"/>
      <c r="R778" s="667">
        <f t="shared" ref="R778:R809" si="477">IF(Q778="YES",$H778,0)</f>
        <v>0</v>
      </c>
      <c r="T778" s="653"/>
      <c r="U778" s="667">
        <f t="shared" ref="U778:U809" si="478">IF(T778="YES",$H778,0)</f>
        <v>0</v>
      </c>
      <c r="W778" s="653"/>
      <c r="X778" s="667">
        <f t="shared" ref="X778:X809" si="479">IF(W778="YES",$H778,0)</f>
        <v>0</v>
      </c>
      <c r="Y778" s="329"/>
      <c r="Z778" s="653"/>
      <c r="AA778" s="667">
        <f t="shared" ref="AA778:AA809" si="480">IF(Z778="YES",$H778,0)</f>
        <v>0</v>
      </c>
    </row>
    <row r="779" spans="2:27" ht="17.25" customHeight="1">
      <c r="B779" s="43">
        <v>9781918341041</v>
      </c>
      <c r="C779" s="67" t="s">
        <v>2581</v>
      </c>
      <c r="D779" s="66" t="s">
        <v>1777</v>
      </c>
      <c r="E779" s="91" t="s">
        <v>616</v>
      </c>
      <c r="F779" s="46" t="s">
        <v>2189</v>
      </c>
      <c r="G779" s="296"/>
      <c r="H779" s="465"/>
      <c r="I779" s="269">
        <v>14.7</v>
      </c>
      <c r="J779" s="216"/>
      <c r="K779" s="195">
        <f t="shared" ref="K779" si="481">I779-(I779*J779)</f>
        <v>14.7</v>
      </c>
      <c r="L779" s="226">
        <f t="shared" ref="L779" si="482">K779*H779</f>
        <v>0</v>
      </c>
      <c r="M779" s="218">
        <v>0</v>
      </c>
      <c r="N779" s="251">
        <f t="shared" ref="N779" si="483">L779+(L779*M779)</f>
        <v>0</v>
      </c>
      <c r="O779" s="295"/>
      <c r="Q779" s="653"/>
      <c r="R779" s="667">
        <f t="shared" si="477"/>
        <v>0</v>
      </c>
      <c r="T779" s="653"/>
      <c r="U779" s="667">
        <f t="shared" si="478"/>
        <v>0</v>
      </c>
      <c r="W779" s="653"/>
      <c r="X779" s="667">
        <f t="shared" si="479"/>
        <v>0</v>
      </c>
      <c r="Y779" s="329"/>
      <c r="Z779" s="653"/>
      <c r="AA779" s="667">
        <f t="shared" si="480"/>
        <v>0</v>
      </c>
    </row>
    <row r="780" spans="2:27" ht="17.25" customHeight="1">
      <c r="B780" s="43"/>
      <c r="C780" s="67" t="s">
        <v>2616</v>
      </c>
      <c r="D780" s="66" t="s">
        <v>1777</v>
      </c>
      <c r="E780" s="91" t="s">
        <v>2618</v>
      </c>
      <c r="F780" s="46" t="s">
        <v>703</v>
      </c>
      <c r="G780" s="296"/>
      <c r="H780" s="465"/>
      <c r="I780" s="269">
        <v>9.5</v>
      </c>
      <c r="J780" s="700"/>
      <c r="K780" s="195">
        <f t="shared" ref="K780" si="484">I780-(I780*J780)</f>
        <v>9.5</v>
      </c>
      <c r="L780" s="226">
        <f t="shared" ref="L780" si="485">K780*H780</f>
        <v>0</v>
      </c>
      <c r="M780" s="218">
        <v>0</v>
      </c>
      <c r="N780" s="251">
        <f t="shared" ref="N780" si="486">L780+(L780*M780)</f>
        <v>0</v>
      </c>
      <c r="O780" s="295"/>
      <c r="Q780" s="653"/>
      <c r="R780" s="667">
        <f t="shared" si="477"/>
        <v>0</v>
      </c>
      <c r="T780" s="653"/>
      <c r="U780" s="667">
        <f t="shared" si="478"/>
        <v>0</v>
      </c>
      <c r="W780" s="653"/>
      <c r="X780" s="667">
        <f t="shared" si="479"/>
        <v>0</v>
      </c>
      <c r="Y780" s="329"/>
      <c r="Z780" s="653"/>
      <c r="AA780" s="667">
        <f t="shared" si="480"/>
        <v>0</v>
      </c>
    </row>
    <row r="781" spans="2:27" ht="17.25" customHeight="1">
      <c r="B781" s="43">
        <v>9780714431840</v>
      </c>
      <c r="C781" s="67" t="s">
        <v>2574</v>
      </c>
      <c r="D781" s="66" t="s">
        <v>1777</v>
      </c>
      <c r="E781" s="91" t="s">
        <v>616</v>
      </c>
      <c r="F781" s="46" t="s">
        <v>18</v>
      </c>
      <c r="G781" s="296">
        <v>31840</v>
      </c>
      <c r="H781" s="465"/>
      <c r="I781" s="269">
        <v>39.950000000000003</v>
      </c>
      <c r="J781" s="700"/>
      <c r="K781" s="195">
        <f t="shared" ref="K781" si="487">I781-(I781*J781)</f>
        <v>39.950000000000003</v>
      </c>
      <c r="L781" s="226">
        <f t="shared" ref="L781" si="488">K781*H781</f>
        <v>0</v>
      </c>
      <c r="M781" s="218">
        <v>0</v>
      </c>
      <c r="N781" s="251">
        <f t="shared" ref="N781" si="489">L781+(L781*M781)</f>
        <v>0</v>
      </c>
      <c r="O781" s="295"/>
      <c r="Q781" s="653"/>
      <c r="R781" s="667">
        <f t="shared" si="477"/>
        <v>0</v>
      </c>
      <c r="T781" s="653"/>
      <c r="U781" s="667">
        <f t="shared" si="478"/>
        <v>0</v>
      </c>
      <c r="W781" s="653"/>
      <c r="X781" s="667">
        <f t="shared" si="479"/>
        <v>0</v>
      </c>
      <c r="Y781" s="329"/>
      <c r="Z781" s="653"/>
      <c r="AA781" s="667">
        <f t="shared" si="480"/>
        <v>0</v>
      </c>
    </row>
    <row r="782" spans="2:27" ht="17.25" customHeight="1">
      <c r="B782" s="693">
        <v>9781857917499</v>
      </c>
      <c r="C782" s="694" t="s">
        <v>1264</v>
      </c>
      <c r="D782" s="695" t="s">
        <v>1777</v>
      </c>
      <c r="E782" s="579" t="s">
        <v>120</v>
      </c>
      <c r="F782" s="696" t="s">
        <v>91</v>
      </c>
      <c r="G782" s="697" t="s">
        <v>1265</v>
      </c>
      <c r="H782" s="698"/>
      <c r="I782" s="699">
        <v>25</v>
      </c>
      <c r="J782" s="700"/>
      <c r="K782" s="195">
        <f t="shared" si="474"/>
        <v>25</v>
      </c>
      <c r="L782" s="226">
        <f t="shared" si="475"/>
        <v>0</v>
      </c>
      <c r="M782" s="218">
        <v>0</v>
      </c>
      <c r="N782" s="251">
        <f t="shared" si="476"/>
        <v>0</v>
      </c>
      <c r="O782" s="295"/>
      <c r="Q782" s="653"/>
      <c r="R782" s="667">
        <f t="shared" si="477"/>
        <v>0</v>
      </c>
      <c r="T782" s="653"/>
      <c r="U782" s="667">
        <f t="shared" si="478"/>
        <v>0</v>
      </c>
      <c r="W782" s="653"/>
      <c r="X782" s="667">
        <f t="shared" si="479"/>
        <v>0</v>
      </c>
      <c r="Y782" s="329"/>
      <c r="Z782" s="653"/>
      <c r="AA782" s="667">
        <f t="shared" si="480"/>
        <v>0</v>
      </c>
    </row>
    <row r="783" spans="2:27" ht="17.25" customHeight="1">
      <c r="B783" s="559">
        <v>9780714423135</v>
      </c>
      <c r="C783" s="573" t="s">
        <v>1305</v>
      </c>
      <c r="D783" s="578" t="s">
        <v>1777</v>
      </c>
      <c r="E783" s="564" t="s">
        <v>120</v>
      </c>
      <c r="F783" s="566" t="s">
        <v>18</v>
      </c>
      <c r="G783" s="573"/>
      <c r="H783" s="510"/>
      <c r="I783" s="597">
        <v>13.2</v>
      </c>
      <c r="J783" s="216"/>
      <c r="K783" s="195">
        <f t="shared" si="474"/>
        <v>13.2</v>
      </c>
      <c r="L783" s="226">
        <f t="shared" si="475"/>
        <v>0</v>
      </c>
      <c r="M783" s="218">
        <v>0</v>
      </c>
      <c r="N783" s="251">
        <f t="shared" si="476"/>
        <v>0</v>
      </c>
      <c r="O783" s="295"/>
      <c r="Q783" s="653"/>
      <c r="R783" s="667">
        <f t="shared" si="477"/>
        <v>0</v>
      </c>
      <c r="T783" s="653"/>
      <c r="U783" s="667">
        <f t="shared" si="478"/>
        <v>0</v>
      </c>
      <c r="W783" s="653"/>
      <c r="X783" s="667">
        <f t="shared" si="479"/>
        <v>0</v>
      </c>
      <c r="Y783" s="329"/>
      <c r="Z783" s="653"/>
      <c r="AA783" s="667">
        <f t="shared" si="480"/>
        <v>0</v>
      </c>
    </row>
    <row r="784" spans="2:27" ht="17.25" customHeight="1">
      <c r="B784" s="559">
        <v>9780714420929</v>
      </c>
      <c r="C784" s="573" t="s">
        <v>1306</v>
      </c>
      <c r="D784" s="578" t="s">
        <v>1777</v>
      </c>
      <c r="E784" s="564" t="s">
        <v>120</v>
      </c>
      <c r="F784" s="566" t="s">
        <v>18</v>
      </c>
      <c r="G784" s="573"/>
      <c r="H784" s="510"/>
      <c r="I784" s="597">
        <v>19.3</v>
      </c>
      <c r="J784" s="216"/>
      <c r="K784" s="195">
        <f t="shared" si="474"/>
        <v>19.3</v>
      </c>
      <c r="L784" s="226">
        <f t="shared" si="475"/>
        <v>0</v>
      </c>
      <c r="M784" s="218">
        <v>0</v>
      </c>
      <c r="N784" s="251">
        <f t="shared" si="476"/>
        <v>0</v>
      </c>
      <c r="O784" s="295"/>
      <c r="Q784" s="653"/>
      <c r="R784" s="667">
        <f t="shared" si="477"/>
        <v>0</v>
      </c>
      <c r="T784" s="653"/>
      <c r="U784" s="667">
        <f t="shared" si="478"/>
        <v>0</v>
      </c>
      <c r="W784" s="653"/>
      <c r="X784" s="667">
        <f t="shared" si="479"/>
        <v>0</v>
      </c>
      <c r="Y784" s="329"/>
      <c r="Z784" s="653"/>
      <c r="AA784" s="667">
        <f t="shared" si="480"/>
        <v>0</v>
      </c>
    </row>
    <row r="785" spans="2:27" ht="17.25" customHeight="1">
      <c r="B785" s="88">
        <v>9780861676828</v>
      </c>
      <c r="C785" s="90" t="s">
        <v>2186</v>
      </c>
      <c r="D785" s="99" t="s">
        <v>1777</v>
      </c>
      <c r="E785" s="57" t="s">
        <v>120</v>
      </c>
      <c r="F785" s="92" t="s">
        <v>54</v>
      </c>
      <c r="G785" s="92" t="s">
        <v>1281</v>
      </c>
      <c r="H785" s="510"/>
      <c r="I785" s="686">
        <v>0</v>
      </c>
      <c r="J785" s="216"/>
      <c r="K785" s="195">
        <f t="shared" si="474"/>
        <v>0</v>
      </c>
      <c r="L785" s="226">
        <f t="shared" si="475"/>
        <v>0</v>
      </c>
      <c r="M785" s="218">
        <v>0</v>
      </c>
      <c r="N785" s="251">
        <f t="shared" si="476"/>
        <v>0</v>
      </c>
      <c r="O785" s="295"/>
      <c r="Q785" s="653"/>
      <c r="R785" s="667">
        <f t="shared" si="477"/>
        <v>0</v>
      </c>
      <c r="T785" s="653"/>
      <c r="U785" s="667">
        <f t="shared" si="478"/>
        <v>0</v>
      </c>
      <c r="W785" s="653"/>
      <c r="X785" s="667">
        <f t="shared" si="479"/>
        <v>0</v>
      </c>
      <c r="Y785" s="329"/>
      <c r="Z785" s="653"/>
      <c r="AA785" s="667">
        <f t="shared" si="480"/>
        <v>0</v>
      </c>
    </row>
    <row r="786" spans="2:27" ht="17.25" customHeight="1">
      <c r="B786" s="88">
        <v>9780861676811</v>
      </c>
      <c r="C786" s="90" t="s">
        <v>1282</v>
      </c>
      <c r="D786" s="99" t="s">
        <v>1777</v>
      </c>
      <c r="E786" s="57" t="s">
        <v>120</v>
      </c>
      <c r="F786" s="92" t="s">
        <v>54</v>
      </c>
      <c r="G786" s="92" t="s">
        <v>1283</v>
      </c>
      <c r="H786" s="510"/>
      <c r="I786" s="273">
        <v>7.5</v>
      </c>
      <c r="J786" s="216"/>
      <c r="K786" s="195">
        <f t="shared" si="474"/>
        <v>7.5</v>
      </c>
      <c r="L786" s="226">
        <f t="shared" si="475"/>
        <v>0</v>
      </c>
      <c r="M786" s="218">
        <v>0</v>
      </c>
      <c r="N786" s="251">
        <f t="shared" si="476"/>
        <v>0</v>
      </c>
      <c r="O786" s="295"/>
      <c r="Q786" s="653"/>
      <c r="R786" s="667">
        <f t="shared" si="477"/>
        <v>0</v>
      </c>
      <c r="T786" s="653"/>
      <c r="U786" s="667">
        <f t="shared" si="478"/>
        <v>0</v>
      </c>
      <c r="W786" s="653"/>
      <c r="X786" s="667">
        <f t="shared" si="479"/>
        <v>0</v>
      </c>
      <c r="Y786" s="329"/>
      <c r="Z786" s="653"/>
      <c r="AA786" s="667">
        <f t="shared" si="480"/>
        <v>0</v>
      </c>
    </row>
    <row r="787" spans="2:27" ht="17.25" customHeight="1">
      <c r="B787" s="88">
        <v>9781845366599</v>
      </c>
      <c r="C787" s="90" t="s">
        <v>1284</v>
      </c>
      <c r="D787" s="99" t="s">
        <v>1777</v>
      </c>
      <c r="E787" s="57" t="s">
        <v>616</v>
      </c>
      <c r="F787" s="92" t="s">
        <v>54</v>
      </c>
      <c r="G787" s="92" t="s">
        <v>1285</v>
      </c>
      <c r="H787" s="510"/>
      <c r="I787" s="273">
        <v>16.95</v>
      </c>
      <c r="J787" s="216"/>
      <c r="K787" s="195">
        <f t="shared" si="474"/>
        <v>16.95</v>
      </c>
      <c r="L787" s="226">
        <f t="shared" si="475"/>
        <v>0</v>
      </c>
      <c r="M787" s="218">
        <v>0</v>
      </c>
      <c r="N787" s="251">
        <f t="shared" si="476"/>
        <v>0</v>
      </c>
      <c r="O787" s="295"/>
      <c r="Q787" s="653"/>
      <c r="R787" s="667">
        <f t="shared" si="477"/>
        <v>0</v>
      </c>
      <c r="T787" s="653"/>
      <c r="U787" s="667">
        <f t="shared" si="478"/>
        <v>0</v>
      </c>
      <c r="W787" s="653"/>
      <c r="X787" s="667">
        <f t="shared" si="479"/>
        <v>0</v>
      </c>
      <c r="Y787" s="329"/>
      <c r="Z787" s="653"/>
      <c r="AA787" s="667">
        <f t="shared" si="480"/>
        <v>0</v>
      </c>
    </row>
    <row r="788" spans="2:27" ht="17.25" customHeight="1">
      <c r="B788" s="417">
        <v>9781908507907</v>
      </c>
      <c r="C788" s="552" t="s">
        <v>1259</v>
      </c>
      <c r="D788" s="99" t="s">
        <v>1777</v>
      </c>
      <c r="E788" s="555" t="s">
        <v>616</v>
      </c>
      <c r="F788" s="420" t="s">
        <v>26</v>
      </c>
      <c r="G788" s="558" t="s">
        <v>1260</v>
      </c>
      <c r="H788" s="510"/>
      <c r="I788" s="595">
        <v>22.95</v>
      </c>
      <c r="J788" s="216"/>
      <c r="K788" s="195">
        <f t="shared" si="474"/>
        <v>22.95</v>
      </c>
      <c r="L788" s="226">
        <f t="shared" si="475"/>
        <v>0</v>
      </c>
      <c r="M788" s="218">
        <v>0</v>
      </c>
      <c r="N788" s="251">
        <f t="shared" si="476"/>
        <v>0</v>
      </c>
      <c r="O788" s="295"/>
      <c r="Q788" s="653"/>
      <c r="R788" s="667">
        <f t="shared" si="477"/>
        <v>0</v>
      </c>
      <c r="T788" s="653"/>
      <c r="U788" s="667">
        <f t="shared" si="478"/>
        <v>0</v>
      </c>
      <c r="W788" s="653"/>
      <c r="X788" s="667">
        <f t="shared" si="479"/>
        <v>0</v>
      </c>
      <c r="Y788" s="329"/>
      <c r="Z788" s="653"/>
      <c r="AA788" s="667">
        <f t="shared" si="480"/>
        <v>0</v>
      </c>
    </row>
    <row r="789" spans="2:27" ht="17.25" customHeight="1">
      <c r="B789" s="417">
        <v>9781908507419</v>
      </c>
      <c r="C789" s="552" t="s">
        <v>1261</v>
      </c>
      <c r="D789" s="99" t="s">
        <v>1777</v>
      </c>
      <c r="E789" s="555" t="s">
        <v>120</v>
      </c>
      <c r="F789" s="420" t="s">
        <v>26</v>
      </c>
      <c r="G789" s="558" t="s">
        <v>1262</v>
      </c>
      <c r="H789" s="510"/>
      <c r="I789" s="595">
        <v>7.99</v>
      </c>
      <c r="J789" s="216"/>
      <c r="K789" s="195">
        <f t="shared" si="474"/>
        <v>7.99</v>
      </c>
      <c r="L789" s="226">
        <f t="shared" si="475"/>
        <v>0</v>
      </c>
      <c r="M789" s="218">
        <v>0</v>
      </c>
      <c r="N789" s="251">
        <f t="shared" si="476"/>
        <v>0</v>
      </c>
      <c r="O789" s="295"/>
      <c r="Q789" s="653"/>
      <c r="R789" s="667">
        <f t="shared" si="477"/>
        <v>0</v>
      </c>
      <c r="T789" s="653"/>
      <c r="U789" s="667">
        <f t="shared" si="478"/>
        <v>0</v>
      </c>
      <c r="W789" s="653"/>
      <c r="X789" s="667">
        <f t="shared" si="479"/>
        <v>0</v>
      </c>
      <c r="Y789" s="329"/>
      <c r="Z789" s="653"/>
      <c r="AA789" s="667">
        <f t="shared" si="480"/>
        <v>0</v>
      </c>
    </row>
    <row r="790" spans="2:27" ht="17.25" customHeight="1">
      <c r="B790" s="616">
        <v>9781789272574</v>
      </c>
      <c r="C790" s="65" t="s">
        <v>2523</v>
      </c>
      <c r="D790" s="62" t="s">
        <v>1777</v>
      </c>
      <c r="E790" s="555" t="s">
        <v>616</v>
      </c>
      <c r="F790" s="92" t="s">
        <v>29</v>
      </c>
      <c r="G790" s="62" t="s">
        <v>1608</v>
      </c>
      <c r="H790" s="510"/>
      <c r="I790" s="273">
        <v>46.5</v>
      </c>
      <c r="J790" s="216"/>
      <c r="K790" s="195">
        <f t="shared" si="474"/>
        <v>46.5</v>
      </c>
      <c r="L790" s="226">
        <f t="shared" si="475"/>
        <v>0</v>
      </c>
      <c r="M790" s="218">
        <v>0</v>
      </c>
      <c r="N790" s="251">
        <f t="shared" si="476"/>
        <v>0</v>
      </c>
      <c r="O790" s="295"/>
      <c r="Q790" s="653"/>
      <c r="R790" s="667">
        <f t="shared" si="477"/>
        <v>0</v>
      </c>
      <c r="T790" s="653"/>
      <c r="U790" s="667">
        <f t="shared" si="478"/>
        <v>0</v>
      </c>
      <c r="W790" s="653"/>
      <c r="X790" s="667">
        <f t="shared" si="479"/>
        <v>0</v>
      </c>
      <c r="Y790" s="329"/>
      <c r="Z790" s="653"/>
      <c r="AA790" s="667">
        <f t="shared" si="480"/>
        <v>0</v>
      </c>
    </row>
    <row r="791" spans="2:27" ht="17.25" customHeight="1">
      <c r="B791" s="616">
        <v>9781789272338</v>
      </c>
      <c r="C791" s="65" t="s">
        <v>2524</v>
      </c>
      <c r="D791" s="62" t="s">
        <v>1777</v>
      </c>
      <c r="E791" s="57" t="s">
        <v>616</v>
      </c>
      <c r="F791" s="92" t="s">
        <v>29</v>
      </c>
      <c r="G791" s="62" t="s">
        <v>2525</v>
      </c>
      <c r="H791" s="510"/>
      <c r="I791" s="273">
        <v>40</v>
      </c>
      <c r="J791" s="216"/>
      <c r="K791" s="195">
        <f t="shared" si="474"/>
        <v>40</v>
      </c>
      <c r="L791" s="226">
        <f t="shared" si="475"/>
        <v>0</v>
      </c>
      <c r="M791" s="218">
        <v>0</v>
      </c>
      <c r="N791" s="251">
        <f t="shared" si="476"/>
        <v>0</v>
      </c>
      <c r="O791" s="295"/>
      <c r="Q791" s="653"/>
      <c r="R791" s="667">
        <f t="shared" si="477"/>
        <v>0</v>
      </c>
      <c r="T791" s="653"/>
      <c r="U791" s="667">
        <f t="shared" si="478"/>
        <v>0</v>
      </c>
      <c r="W791" s="653"/>
      <c r="X791" s="667">
        <f t="shared" si="479"/>
        <v>0</v>
      </c>
      <c r="Y791" s="329"/>
      <c r="Z791" s="653"/>
      <c r="AA791" s="667">
        <f t="shared" si="480"/>
        <v>0</v>
      </c>
    </row>
    <row r="792" spans="2:27" ht="17.25" customHeight="1">
      <c r="B792" s="616">
        <v>9781789272598</v>
      </c>
      <c r="C792" s="65" t="s">
        <v>2526</v>
      </c>
      <c r="D792" s="62" t="s">
        <v>1777</v>
      </c>
      <c r="E792" s="57" t="s">
        <v>120</v>
      </c>
      <c r="F792" s="92" t="s">
        <v>29</v>
      </c>
      <c r="G792" s="62" t="s">
        <v>2527</v>
      </c>
      <c r="H792" s="510"/>
      <c r="I792" s="273">
        <v>14.9</v>
      </c>
      <c r="J792" s="216"/>
      <c r="K792" s="195">
        <f t="shared" si="474"/>
        <v>14.9</v>
      </c>
      <c r="L792" s="226">
        <f t="shared" si="475"/>
        <v>0</v>
      </c>
      <c r="M792" s="218">
        <v>0</v>
      </c>
      <c r="N792" s="251">
        <f t="shared" si="476"/>
        <v>0</v>
      </c>
      <c r="O792" s="295"/>
      <c r="Q792" s="653"/>
      <c r="R792" s="667">
        <f t="shared" si="477"/>
        <v>0</v>
      </c>
      <c r="T792" s="653"/>
      <c r="U792" s="667">
        <f t="shared" si="478"/>
        <v>0</v>
      </c>
      <c r="W792" s="653"/>
      <c r="X792" s="667">
        <f t="shared" si="479"/>
        <v>0</v>
      </c>
      <c r="Y792" s="329"/>
      <c r="Z792" s="653"/>
      <c r="AA792" s="667">
        <f t="shared" si="480"/>
        <v>0</v>
      </c>
    </row>
    <row r="793" spans="2:27" ht="17.25" customHeight="1">
      <c r="B793" s="616">
        <v>9781789272604</v>
      </c>
      <c r="C793" s="65" t="s">
        <v>2528</v>
      </c>
      <c r="D793" s="62" t="s">
        <v>1777</v>
      </c>
      <c r="E793" s="57" t="s">
        <v>120</v>
      </c>
      <c r="F793" s="92" t="s">
        <v>29</v>
      </c>
      <c r="G793" s="62" t="s">
        <v>2529</v>
      </c>
      <c r="H793" s="510"/>
      <c r="I793" s="273">
        <v>15.9</v>
      </c>
      <c r="J793" s="216"/>
      <c r="K793" s="195">
        <f t="shared" si="474"/>
        <v>15.9</v>
      </c>
      <c r="L793" s="226">
        <f t="shared" si="475"/>
        <v>0</v>
      </c>
      <c r="M793" s="218">
        <v>0</v>
      </c>
      <c r="N793" s="251">
        <f t="shared" si="476"/>
        <v>0</v>
      </c>
      <c r="O793" s="295"/>
      <c r="Q793" s="653"/>
      <c r="R793" s="667">
        <f t="shared" si="477"/>
        <v>0</v>
      </c>
      <c r="T793" s="653"/>
      <c r="U793" s="667">
        <f t="shared" si="478"/>
        <v>0</v>
      </c>
      <c r="W793" s="653"/>
      <c r="X793" s="667">
        <f t="shared" si="479"/>
        <v>0</v>
      </c>
      <c r="Y793" s="329"/>
      <c r="Z793" s="653"/>
      <c r="AA793" s="667">
        <f t="shared" si="480"/>
        <v>0</v>
      </c>
    </row>
    <row r="794" spans="2:27" ht="17.25" customHeight="1">
      <c r="B794" s="616">
        <v>9781841318691</v>
      </c>
      <c r="C794" s="65" t="s">
        <v>2530</v>
      </c>
      <c r="D794" s="62" t="s">
        <v>1777</v>
      </c>
      <c r="E794" s="57" t="s">
        <v>120</v>
      </c>
      <c r="F794" s="92" t="s">
        <v>29</v>
      </c>
      <c r="G794" s="62" t="s">
        <v>1293</v>
      </c>
      <c r="H794" s="510"/>
      <c r="I794" s="273">
        <v>45.5</v>
      </c>
      <c r="J794" s="216"/>
      <c r="K794" s="195">
        <f t="shared" si="474"/>
        <v>45.5</v>
      </c>
      <c r="L794" s="226">
        <f t="shared" si="475"/>
        <v>0</v>
      </c>
      <c r="M794" s="218">
        <v>0</v>
      </c>
      <c r="N794" s="251">
        <f t="shared" si="476"/>
        <v>0</v>
      </c>
      <c r="O794" s="295"/>
      <c r="Q794" s="653"/>
      <c r="R794" s="667">
        <f t="shared" si="477"/>
        <v>0</v>
      </c>
      <c r="T794" s="653"/>
      <c r="U794" s="667">
        <f t="shared" si="478"/>
        <v>0</v>
      </c>
      <c r="W794" s="653"/>
      <c r="X794" s="667">
        <f t="shared" si="479"/>
        <v>0</v>
      </c>
      <c r="Y794" s="329"/>
      <c r="Z794" s="653"/>
      <c r="AA794" s="667">
        <f t="shared" si="480"/>
        <v>0</v>
      </c>
    </row>
    <row r="795" spans="2:27" ht="17.25" customHeight="1">
      <c r="B795" s="616">
        <v>9781780906065</v>
      </c>
      <c r="C795" s="65" t="s">
        <v>2531</v>
      </c>
      <c r="D795" s="62" t="s">
        <v>1777</v>
      </c>
      <c r="E795" s="57" t="s">
        <v>120</v>
      </c>
      <c r="F795" s="92" t="s">
        <v>29</v>
      </c>
      <c r="G795" s="62" t="s">
        <v>1609</v>
      </c>
      <c r="H795" s="510"/>
      <c r="I795" s="273">
        <v>39.5</v>
      </c>
      <c r="J795" s="216"/>
      <c r="K795" s="195">
        <f t="shared" si="474"/>
        <v>39.5</v>
      </c>
      <c r="L795" s="226">
        <f t="shared" si="475"/>
        <v>0</v>
      </c>
      <c r="M795" s="218">
        <v>0</v>
      </c>
      <c r="N795" s="251">
        <f t="shared" si="476"/>
        <v>0</v>
      </c>
      <c r="O795" s="295"/>
      <c r="Q795" s="653"/>
      <c r="R795" s="667">
        <f t="shared" si="477"/>
        <v>0</v>
      </c>
      <c r="T795" s="653"/>
      <c r="U795" s="667">
        <f t="shared" si="478"/>
        <v>0</v>
      </c>
      <c r="W795" s="653"/>
      <c r="X795" s="667">
        <f t="shared" si="479"/>
        <v>0</v>
      </c>
      <c r="Y795" s="329"/>
      <c r="Z795" s="653"/>
      <c r="AA795" s="667">
        <f t="shared" si="480"/>
        <v>0</v>
      </c>
    </row>
    <row r="796" spans="2:27" ht="17.25" customHeight="1">
      <c r="B796" s="616">
        <v>9781841314174</v>
      </c>
      <c r="C796" s="65" t="s">
        <v>2532</v>
      </c>
      <c r="D796" s="62" t="s">
        <v>1777</v>
      </c>
      <c r="E796" s="555" t="s">
        <v>120</v>
      </c>
      <c r="F796" s="106" t="s">
        <v>29</v>
      </c>
      <c r="G796" s="62" t="s">
        <v>1294</v>
      </c>
      <c r="H796" s="510"/>
      <c r="I796" s="273">
        <v>10.5</v>
      </c>
      <c r="J796" s="216"/>
      <c r="K796" s="195">
        <f t="shared" ref="K796" si="490">I796-(I796*J796)</f>
        <v>10.5</v>
      </c>
      <c r="L796" s="226">
        <f t="shared" ref="L796" si="491">K796*H796</f>
        <v>0</v>
      </c>
      <c r="M796" s="218">
        <v>0</v>
      </c>
      <c r="N796" s="251">
        <f t="shared" ref="N796" si="492">L796+(L796*M796)</f>
        <v>0</v>
      </c>
      <c r="O796" s="295"/>
      <c r="Q796" s="653"/>
      <c r="R796" s="667">
        <f t="shared" si="477"/>
        <v>0</v>
      </c>
      <c r="T796" s="653"/>
      <c r="U796" s="667">
        <f t="shared" si="478"/>
        <v>0</v>
      </c>
      <c r="W796" s="653"/>
      <c r="X796" s="667">
        <f t="shared" si="479"/>
        <v>0</v>
      </c>
      <c r="Y796" s="329"/>
      <c r="Z796" s="653"/>
      <c r="AA796" s="667">
        <f t="shared" si="480"/>
        <v>0</v>
      </c>
    </row>
    <row r="797" spans="2:27" ht="17.25" customHeight="1">
      <c r="B797" s="616">
        <v>9781841317168</v>
      </c>
      <c r="C797" s="65" t="s">
        <v>2533</v>
      </c>
      <c r="D797" s="62" t="s">
        <v>1777</v>
      </c>
      <c r="E797" s="555" t="s">
        <v>120</v>
      </c>
      <c r="F797" s="106" t="s">
        <v>29</v>
      </c>
      <c r="G797" s="62" t="s">
        <v>1295</v>
      </c>
      <c r="H797" s="510"/>
      <c r="I797" s="273">
        <v>13</v>
      </c>
      <c r="J797" s="216"/>
      <c r="K797" s="195">
        <f t="shared" ref="K797:K802" si="493">I797-(I797*J797)</f>
        <v>13</v>
      </c>
      <c r="L797" s="226">
        <f t="shared" ref="L797:L798" si="494">K797*H797</f>
        <v>0</v>
      </c>
      <c r="M797" s="218">
        <v>0</v>
      </c>
      <c r="N797" s="251">
        <f t="shared" ref="N797:N798" si="495">L797+(L797*M797)</f>
        <v>0</v>
      </c>
      <c r="O797" s="295"/>
      <c r="Q797" s="653"/>
      <c r="R797" s="667">
        <f t="shared" si="477"/>
        <v>0</v>
      </c>
      <c r="T797" s="653"/>
      <c r="U797" s="667">
        <f t="shared" si="478"/>
        <v>0</v>
      </c>
      <c r="W797" s="653"/>
      <c r="X797" s="667">
        <f t="shared" si="479"/>
        <v>0</v>
      </c>
      <c r="Y797" s="329"/>
      <c r="Z797" s="653"/>
      <c r="AA797" s="667">
        <f t="shared" si="480"/>
        <v>0</v>
      </c>
    </row>
    <row r="798" spans="2:27" ht="17.25" customHeight="1">
      <c r="B798" s="616">
        <v>9781780905518</v>
      </c>
      <c r="C798" s="65" t="s">
        <v>2534</v>
      </c>
      <c r="D798" s="62" t="s">
        <v>1777</v>
      </c>
      <c r="E798" s="555" t="s">
        <v>120</v>
      </c>
      <c r="F798" s="106" t="s">
        <v>29</v>
      </c>
      <c r="G798" s="62" t="s">
        <v>1296</v>
      </c>
      <c r="H798" s="510"/>
      <c r="I798" s="273">
        <v>17</v>
      </c>
      <c r="J798" s="216"/>
      <c r="K798" s="195">
        <f t="shared" si="493"/>
        <v>17</v>
      </c>
      <c r="L798" s="226">
        <f t="shared" si="494"/>
        <v>0</v>
      </c>
      <c r="M798" s="218">
        <v>0</v>
      </c>
      <c r="N798" s="251">
        <f t="shared" si="495"/>
        <v>0</v>
      </c>
      <c r="O798" s="295"/>
      <c r="Q798" s="653"/>
      <c r="R798" s="667">
        <f t="shared" si="477"/>
        <v>0</v>
      </c>
      <c r="T798" s="653"/>
      <c r="U798" s="667">
        <f t="shared" si="478"/>
        <v>0</v>
      </c>
      <c r="W798" s="653"/>
      <c r="X798" s="667">
        <f t="shared" si="479"/>
        <v>0</v>
      </c>
      <c r="Y798" s="329"/>
      <c r="Z798" s="653"/>
      <c r="AA798" s="667">
        <f t="shared" si="480"/>
        <v>0</v>
      </c>
    </row>
    <row r="799" spans="2:27" ht="17.25" customHeight="1">
      <c r="B799" s="616">
        <v>9781789273250</v>
      </c>
      <c r="C799" s="65" t="s">
        <v>2608</v>
      </c>
      <c r="D799" s="62" t="s">
        <v>1777</v>
      </c>
      <c r="E799" s="555" t="s">
        <v>2596</v>
      </c>
      <c r="F799" s="106" t="s">
        <v>29</v>
      </c>
      <c r="G799" s="62" t="s">
        <v>2609</v>
      </c>
      <c r="H799" s="510"/>
      <c r="I799" s="273">
        <v>45.5</v>
      </c>
      <c r="J799" s="216"/>
      <c r="K799" s="195">
        <f t="shared" si="493"/>
        <v>45.5</v>
      </c>
      <c r="L799" s="226">
        <f t="shared" ref="L799:L802" si="496">K799*H799</f>
        <v>0</v>
      </c>
      <c r="M799" s="218">
        <v>0</v>
      </c>
      <c r="N799" s="251">
        <f t="shared" ref="N799:N802" si="497">L799+(L799*M799)</f>
        <v>0</v>
      </c>
      <c r="O799" s="295"/>
      <c r="Q799" s="653"/>
      <c r="R799" s="667">
        <f t="shared" si="477"/>
        <v>0</v>
      </c>
      <c r="T799" s="653"/>
      <c r="U799" s="667">
        <f t="shared" si="478"/>
        <v>0</v>
      </c>
      <c r="W799" s="653"/>
      <c r="X799" s="667">
        <f t="shared" si="479"/>
        <v>0</v>
      </c>
      <c r="Y799" s="329"/>
      <c r="Z799" s="653"/>
      <c r="AA799" s="667">
        <f t="shared" si="480"/>
        <v>0</v>
      </c>
    </row>
    <row r="800" spans="2:27" ht="17.25" customHeight="1">
      <c r="B800" s="616">
        <v>9781789273267</v>
      </c>
      <c r="C800" s="65" t="s">
        <v>2610</v>
      </c>
      <c r="D800" s="62" t="s">
        <v>1777</v>
      </c>
      <c r="E800" s="555" t="s">
        <v>2596</v>
      </c>
      <c r="F800" s="106" t="s">
        <v>29</v>
      </c>
      <c r="G800" s="62" t="s">
        <v>2611</v>
      </c>
      <c r="H800" s="510"/>
      <c r="I800" s="273">
        <v>40</v>
      </c>
      <c r="J800" s="216"/>
      <c r="K800" s="195">
        <f t="shared" si="493"/>
        <v>40</v>
      </c>
      <c r="L800" s="226">
        <f t="shared" si="496"/>
        <v>0</v>
      </c>
      <c r="M800" s="218">
        <v>0</v>
      </c>
      <c r="N800" s="251">
        <f t="shared" si="497"/>
        <v>0</v>
      </c>
      <c r="O800" s="295"/>
      <c r="Q800" s="653"/>
      <c r="R800" s="667">
        <f t="shared" si="477"/>
        <v>0</v>
      </c>
      <c r="T800" s="653"/>
      <c r="U800" s="667">
        <f t="shared" si="478"/>
        <v>0</v>
      </c>
      <c r="W800" s="653"/>
      <c r="X800" s="667">
        <f t="shared" si="479"/>
        <v>0</v>
      </c>
      <c r="Y800" s="329"/>
      <c r="Z800" s="653"/>
      <c r="AA800" s="667">
        <f t="shared" si="480"/>
        <v>0</v>
      </c>
    </row>
    <row r="801" spans="2:27" ht="17.25" customHeight="1">
      <c r="B801" s="616">
        <v>9781789273298</v>
      </c>
      <c r="C801" s="65" t="s">
        <v>2612</v>
      </c>
      <c r="D801" s="62" t="s">
        <v>1777</v>
      </c>
      <c r="E801" s="555" t="s">
        <v>2596</v>
      </c>
      <c r="F801" s="106" t="s">
        <v>29</v>
      </c>
      <c r="G801" s="62" t="s">
        <v>2613</v>
      </c>
      <c r="H801" s="510"/>
      <c r="I801" s="273">
        <v>14.9</v>
      </c>
      <c r="J801" s="216"/>
      <c r="K801" s="195">
        <f t="shared" si="493"/>
        <v>14.9</v>
      </c>
      <c r="L801" s="226">
        <f t="shared" si="496"/>
        <v>0</v>
      </c>
      <c r="M801" s="218">
        <v>0</v>
      </c>
      <c r="N801" s="251">
        <f t="shared" si="497"/>
        <v>0</v>
      </c>
      <c r="O801" s="295"/>
      <c r="Q801" s="653"/>
      <c r="R801" s="667">
        <f t="shared" si="477"/>
        <v>0</v>
      </c>
      <c r="T801" s="653"/>
      <c r="U801" s="667">
        <f t="shared" si="478"/>
        <v>0</v>
      </c>
      <c r="W801" s="653"/>
      <c r="X801" s="667">
        <f t="shared" si="479"/>
        <v>0</v>
      </c>
      <c r="Y801" s="329"/>
      <c r="Z801" s="653"/>
      <c r="AA801" s="667">
        <f t="shared" si="480"/>
        <v>0</v>
      </c>
    </row>
    <row r="802" spans="2:27" ht="17.25" customHeight="1">
      <c r="B802" s="616">
        <v>9781789272994</v>
      </c>
      <c r="C802" s="65" t="s">
        <v>2614</v>
      </c>
      <c r="D802" s="62" t="s">
        <v>1777</v>
      </c>
      <c r="E802" s="555" t="s">
        <v>2607</v>
      </c>
      <c r="F802" s="106" t="s">
        <v>29</v>
      </c>
      <c r="G802" s="62" t="s">
        <v>2615</v>
      </c>
      <c r="H802" s="510"/>
      <c r="I802" s="273">
        <v>15.9</v>
      </c>
      <c r="J802" s="216"/>
      <c r="K802" s="195">
        <f t="shared" si="493"/>
        <v>15.9</v>
      </c>
      <c r="L802" s="226">
        <f t="shared" si="496"/>
        <v>0</v>
      </c>
      <c r="M802" s="218">
        <v>0</v>
      </c>
      <c r="N802" s="251">
        <f t="shared" si="497"/>
        <v>0</v>
      </c>
      <c r="O802" s="295"/>
      <c r="Q802" s="653"/>
      <c r="R802" s="667">
        <f t="shared" si="477"/>
        <v>0</v>
      </c>
      <c r="T802" s="653"/>
      <c r="U802" s="667">
        <f t="shared" si="478"/>
        <v>0</v>
      </c>
      <c r="W802" s="653"/>
      <c r="X802" s="667">
        <f t="shared" si="479"/>
        <v>0</v>
      </c>
      <c r="Y802" s="329"/>
      <c r="Z802" s="653"/>
      <c r="AA802" s="667">
        <f t="shared" si="480"/>
        <v>0</v>
      </c>
    </row>
    <row r="803" spans="2:27" ht="17.25" customHeight="1">
      <c r="B803" s="117">
        <v>9780717179336</v>
      </c>
      <c r="C803" s="81" t="s">
        <v>1390</v>
      </c>
      <c r="D803" s="78" t="s">
        <v>1777</v>
      </c>
      <c r="E803" s="80"/>
      <c r="F803" s="79" t="s">
        <v>37</v>
      </c>
      <c r="G803" s="446"/>
      <c r="H803" s="465"/>
      <c r="I803" s="272">
        <v>10.95</v>
      </c>
      <c r="J803" s="216"/>
      <c r="K803" s="195">
        <f>I803-(I803*J803)</f>
        <v>10.95</v>
      </c>
      <c r="L803" s="226">
        <f>K803*H803</f>
        <v>0</v>
      </c>
      <c r="M803" s="218">
        <v>0</v>
      </c>
      <c r="N803" s="251">
        <f>L803+(L803*M803)</f>
        <v>0</v>
      </c>
      <c r="O803" s="295"/>
      <c r="Q803" s="653"/>
      <c r="R803" s="667">
        <f t="shared" si="477"/>
        <v>0</v>
      </c>
      <c r="T803" s="653"/>
      <c r="U803" s="667">
        <f t="shared" si="478"/>
        <v>0</v>
      </c>
      <c r="W803" s="653"/>
      <c r="X803" s="667">
        <f t="shared" si="479"/>
        <v>0</v>
      </c>
      <c r="Y803" s="329"/>
      <c r="Z803" s="653"/>
      <c r="AA803" s="667">
        <f t="shared" si="480"/>
        <v>0</v>
      </c>
    </row>
    <row r="804" spans="2:27" ht="17.25" customHeight="1">
      <c r="B804" s="117">
        <v>9780717145881</v>
      </c>
      <c r="C804" s="68" t="s">
        <v>1395</v>
      </c>
      <c r="D804" s="62" t="s">
        <v>1777</v>
      </c>
      <c r="E804" s="78" t="s">
        <v>616</v>
      </c>
      <c r="F804" s="79" t="s">
        <v>37</v>
      </c>
      <c r="G804" s="446"/>
      <c r="H804" s="465"/>
      <c r="I804" s="272">
        <v>39.950000000000003</v>
      </c>
      <c r="J804" s="216"/>
      <c r="K804" s="195">
        <f>I804-(I804*J804)</f>
        <v>39.950000000000003</v>
      </c>
      <c r="L804" s="226">
        <f>K804*H804</f>
        <v>0</v>
      </c>
      <c r="M804" s="218">
        <v>0</v>
      </c>
      <c r="N804" s="251">
        <f>L804+(L804*M804)</f>
        <v>0</v>
      </c>
      <c r="O804" s="295"/>
      <c r="Q804" s="653"/>
      <c r="R804" s="667">
        <f t="shared" si="477"/>
        <v>0</v>
      </c>
      <c r="T804" s="653"/>
      <c r="U804" s="667">
        <f t="shared" si="478"/>
        <v>0</v>
      </c>
      <c r="W804" s="653"/>
      <c r="X804" s="667">
        <f t="shared" si="479"/>
        <v>0</v>
      </c>
      <c r="Y804" s="329"/>
      <c r="Z804" s="653"/>
      <c r="AA804" s="667">
        <f t="shared" si="480"/>
        <v>0</v>
      </c>
    </row>
    <row r="805" spans="2:27" s="329" customFormat="1" ht="17.25" customHeight="1">
      <c r="B805" s="669"/>
      <c r="C805" s="670"/>
      <c r="D805" s="666"/>
      <c r="E805" s="666"/>
      <c r="F805" s="666"/>
      <c r="G805" s="666"/>
      <c r="H805" s="508"/>
      <c r="I805" s="671"/>
      <c r="J805" s="216"/>
      <c r="K805" s="302">
        <f>I805-(I805*J805)</f>
        <v>0</v>
      </c>
      <c r="L805" s="303">
        <f>K805*H805</f>
        <v>0</v>
      </c>
      <c r="M805" s="218">
        <v>0</v>
      </c>
      <c r="N805" s="304">
        <f>L805+(L805*M805)</f>
        <v>0</v>
      </c>
      <c r="O805" s="295"/>
      <c r="Q805" s="653"/>
      <c r="R805" s="667">
        <f t="shared" si="477"/>
        <v>0</v>
      </c>
      <c r="S805" s="12"/>
      <c r="T805" s="653"/>
      <c r="U805" s="667">
        <f t="shared" si="478"/>
        <v>0</v>
      </c>
      <c r="V805" s="12"/>
      <c r="W805" s="653"/>
      <c r="X805" s="667">
        <f t="shared" si="479"/>
        <v>0</v>
      </c>
      <c r="Z805" s="653"/>
      <c r="AA805" s="667">
        <f t="shared" si="480"/>
        <v>0</v>
      </c>
    </row>
    <row r="806" spans="2:27" s="329" customFormat="1" ht="17.25" customHeight="1">
      <c r="B806" s="86"/>
      <c r="C806" s="131" t="s">
        <v>189</v>
      </c>
      <c r="D806" s="131"/>
      <c r="E806" s="129"/>
      <c r="F806" s="85"/>
      <c r="G806" s="85"/>
      <c r="H806" s="463"/>
      <c r="I806" s="222"/>
      <c r="J806" s="216"/>
      <c r="K806" s="302">
        <f t="shared" ref="K806:K809" si="498">I806-(I806*J806)</f>
        <v>0</v>
      </c>
      <c r="L806" s="303">
        <f t="shared" ref="L806" si="499">K806*H806</f>
        <v>0</v>
      </c>
      <c r="M806" s="218">
        <v>0</v>
      </c>
      <c r="N806" s="304">
        <f t="shared" ref="N806:N809" si="500">L806+(L806*M806)</f>
        <v>0</v>
      </c>
      <c r="O806" s="295"/>
      <c r="Q806" s="653"/>
      <c r="R806" s="667">
        <f t="shared" si="477"/>
        <v>0</v>
      </c>
      <c r="S806" s="12"/>
      <c r="T806" s="653"/>
      <c r="U806" s="667">
        <f t="shared" si="478"/>
        <v>0</v>
      </c>
      <c r="V806" s="12"/>
      <c r="W806" s="653"/>
      <c r="X806" s="667">
        <f t="shared" si="479"/>
        <v>0</v>
      </c>
      <c r="Z806" s="653"/>
      <c r="AA806" s="667">
        <f t="shared" si="480"/>
        <v>0</v>
      </c>
    </row>
    <row r="807" spans="2:27" s="329" customFormat="1" ht="17.25" customHeight="1">
      <c r="B807" s="117"/>
      <c r="C807" s="312"/>
      <c r="D807" s="633"/>
      <c r="E807" s="150"/>
      <c r="F807" s="84"/>
      <c r="G807" s="79"/>
      <c r="H807" s="508"/>
      <c r="I807" s="299"/>
      <c r="J807" s="216"/>
      <c r="K807" s="302">
        <f t="shared" si="498"/>
        <v>0</v>
      </c>
      <c r="L807" s="303">
        <f>K807*H807</f>
        <v>0</v>
      </c>
      <c r="M807" s="218">
        <v>0</v>
      </c>
      <c r="N807" s="304">
        <f t="shared" si="500"/>
        <v>0</v>
      </c>
      <c r="O807" s="295"/>
      <c r="Q807" s="653"/>
      <c r="R807" s="667">
        <f t="shared" si="477"/>
        <v>0</v>
      </c>
      <c r="S807" s="12"/>
      <c r="T807" s="653"/>
      <c r="U807" s="667">
        <f t="shared" si="478"/>
        <v>0</v>
      </c>
      <c r="V807" s="12"/>
      <c r="W807" s="653"/>
      <c r="X807" s="667">
        <f t="shared" si="479"/>
        <v>0</v>
      </c>
      <c r="Z807" s="653"/>
      <c r="AA807" s="667">
        <f t="shared" si="480"/>
        <v>0</v>
      </c>
    </row>
    <row r="808" spans="2:27" s="329" customFormat="1" ht="17.25" customHeight="1">
      <c r="B808" s="117"/>
      <c r="C808" s="308"/>
      <c r="D808" s="633"/>
      <c r="E808" s="150"/>
      <c r="F808" s="84"/>
      <c r="G808" s="79"/>
      <c r="H808" s="508"/>
      <c r="I808" s="299"/>
      <c r="J808" s="216"/>
      <c r="K808" s="302">
        <f t="shared" si="498"/>
        <v>0</v>
      </c>
      <c r="L808" s="303">
        <f t="shared" ref="L808:L809" si="501">K808*H808</f>
        <v>0</v>
      </c>
      <c r="M808" s="218">
        <v>0</v>
      </c>
      <c r="N808" s="304">
        <f t="shared" si="500"/>
        <v>0</v>
      </c>
      <c r="O808" s="295"/>
      <c r="Q808" s="653"/>
      <c r="R808" s="667">
        <f t="shared" si="477"/>
        <v>0</v>
      </c>
      <c r="S808" s="12"/>
      <c r="T808" s="653"/>
      <c r="U808" s="667">
        <f t="shared" si="478"/>
        <v>0</v>
      </c>
      <c r="V808" s="12"/>
      <c r="W808" s="653"/>
      <c r="X808" s="667">
        <f t="shared" si="479"/>
        <v>0</v>
      </c>
      <c r="Z808" s="653"/>
      <c r="AA808" s="667">
        <f t="shared" si="480"/>
        <v>0</v>
      </c>
    </row>
    <row r="809" spans="2:27" s="329" customFormat="1" ht="17.25" customHeight="1">
      <c r="B809" s="117"/>
      <c r="C809" s="308"/>
      <c r="D809" s="633"/>
      <c r="E809" s="150"/>
      <c r="F809" s="84"/>
      <c r="G809" s="79"/>
      <c r="H809" s="508"/>
      <c r="I809" s="299"/>
      <c r="J809" s="216"/>
      <c r="K809" s="302">
        <f t="shared" si="498"/>
        <v>0</v>
      </c>
      <c r="L809" s="303">
        <f t="shared" si="501"/>
        <v>0</v>
      </c>
      <c r="M809" s="218">
        <v>0</v>
      </c>
      <c r="N809" s="304">
        <f t="shared" si="500"/>
        <v>0</v>
      </c>
      <c r="O809" s="295"/>
      <c r="Q809" s="653"/>
      <c r="R809" s="667">
        <f t="shared" si="477"/>
        <v>0</v>
      </c>
      <c r="S809" s="12"/>
      <c r="T809" s="653"/>
      <c r="U809" s="667">
        <f t="shared" si="478"/>
        <v>0</v>
      </c>
      <c r="V809" s="12"/>
      <c r="W809" s="653"/>
      <c r="X809" s="667">
        <f t="shared" si="479"/>
        <v>0</v>
      </c>
      <c r="Z809" s="653"/>
      <c r="AA809" s="667">
        <f t="shared" si="480"/>
        <v>0</v>
      </c>
    </row>
    <row r="810" spans="2:27" s="329" customFormat="1" ht="17.25" customHeight="1">
      <c r="B810" s="474"/>
      <c r="C810" s="481" t="s">
        <v>1477</v>
      </c>
      <c r="D810" s="634"/>
      <c r="E810" s="471"/>
      <c r="F810" s="472"/>
      <c r="G810" s="473"/>
      <c r="H810" s="506"/>
      <c r="I810" s="475"/>
      <c r="J810" s="476"/>
      <c r="K810" s="477"/>
      <c r="L810" s="478"/>
      <c r="M810" s="479"/>
      <c r="N810" s="479"/>
      <c r="O810" s="480"/>
      <c r="Q810" s="807"/>
      <c r="R810" s="808"/>
      <c r="S810"/>
      <c r="T810" s="809"/>
      <c r="U810" s="810"/>
      <c r="V810"/>
      <c r="W810" s="809"/>
      <c r="X810" s="810"/>
      <c r="Y810" s="809"/>
      <c r="Z810" s="809"/>
      <c r="AA810" s="810"/>
    </row>
    <row r="811" spans="2:27" ht="17.25" customHeight="1">
      <c r="B811" s="123" t="s">
        <v>1859</v>
      </c>
      <c r="C811" s="126"/>
      <c r="D811" s="169"/>
      <c r="E811" s="169"/>
      <c r="F811" s="126"/>
      <c r="G811" s="126"/>
      <c r="H811" s="261">
        <f>SUM(H778:H810)</f>
        <v>0</v>
      </c>
      <c r="I811" s="515"/>
      <c r="J811" s="192"/>
      <c r="K811" s="192"/>
      <c r="L811" s="227">
        <f>SUM(L778:L810)</f>
        <v>0</v>
      </c>
      <c r="M811" s="170"/>
      <c r="N811" s="239">
        <f>SUM(N778:N810)</f>
        <v>0</v>
      </c>
      <c r="O811" s="145"/>
      <c r="Q811" s="807"/>
      <c r="R811" s="808"/>
      <c r="S811"/>
      <c r="T811" s="809"/>
      <c r="U811" s="810"/>
      <c r="V811"/>
      <c r="W811" s="809"/>
      <c r="X811" s="810"/>
      <c r="Y811" s="809"/>
      <c r="Z811" s="809"/>
      <c r="AA811" s="810"/>
    </row>
    <row r="812" spans="2:27" ht="17.25" customHeight="1">
      <c r="B812" s="5"/>
      <c r="C812" s="6"/>
      <c r="D812" s="6"/>
      <c r="E812" s="2"/>
      <c r="F812" s="37"/>
      <c r="G812" s="37"/>
      <c r="H812" s="263"/>
      <c r="M812" s="162"/>
      <c r="N812" s="162"/>
      <c r="O812" s="37"/>
      <c r="Q812" s="807"/>
      <c r="R812" s="808"/>
      <c r="T812" s="809"/>
      <c r="U812" s="810"/>
      <c r="W812" s="809"/>
      <c r="X812" s="810"/>
      <c r="Y812" s="329"/>
      <c r="Z812" s="809"/>
      <c r="AA812" s="810"/>
    </row>
    <row r="813" spans="2:27" ht="30" customHeight="1">
      <c r="B813" s="754" t="s">
        <v>1860</v>
      </c>
      <c r="C813" s="754"/>
      <c r="D813" s="754"/>
      <c r="E813" s="754"/>
      <c r="F813" s="754"/>
      <c r="G813" s="754"/>
      <c r="H813" s="754"/>
      <c r="I813" s="754"/>
      <c r="J813" s="754"/>
      <c r="K813" s="754"/>
      <c r="L813" s="754"/>
      <c r="M813" s="754"/>
      <c r="N813" s="754"/>
      <c r="O813" s="754"/>
      <c r="Q813" s="807"/>
      <c r="R813" s="808"/>
      <c r="T813" s="809"/>
      <c r="U813" s="810"/>
      <c r="W813" s="809"/>
      <c r="X813" s="810"/>
      <c r="Y813" s="329"/>
      <c r="Z813" s="809"/>
      <c r="AA813" s="810"/>
    </row>
    <row r="814" spans="2:27" s="22" customFormat="1" ht="30" customHeight="1">
      <c r="B814" s="105" t="s">
        <v>10</v>
      </c>
      <c r="C814" s="165" t="s">
        <v>11</v>
      </c>
      <c r="D814" s="165" t="s">
        <v>1756</v>
      </c>
      <c r="E814" s="165" t="s">
        <v>12</v>
      </c>
      <c r="F814" s="166" t="s">
        <v>13</v>
      </c>
      <c r="G814" s="165" t="s">
        <v>14</v>
      </c>
      <c r="H814" s="260" t="s">
        <v>15</v>
      </c>
      <c r="I814" s="458" t="s">
        <v>1480</v>
      </c>
      <c r="J814" s="177" t="s">
        <v>1461</v>
      </c>
      <c r="K814" s="177" t="s">
        <v>1462</v>
      </c>
      <c r="L814" s="177" t="s">
        <v>1463</v>
      </c>
      <c r="M814" s="221" t="s">
        <v>1479</v>
      </c>
      <c r="N814" s="221" t="s">
        <v>1481</v>
      </c>
      <c r="O814" s="165" t="s">
        <v>1478</v>
      </c>
      <c r="Q814" s="757" t="s">
        <v>1753</v>
      </c>
      <c r="R814" s="758"/>
      <c r="T814" s="757" t="s">
        <v>1754</v>
      </c>
      <c r="U814" s="758"/>
      <c r="W814" s="757" t="s">
        <v>1755</v>
      </c>
      <c r="X814" s="758"/>
      <c r="Y814" s="344"/>
      <c r="Z814" s="759" t="s">
        <v>1500</v>
      </c>
      <c r="AA814" s="760"/>
    </row>
    <row r="815" spans="2:27" ht="17.25" customHeight="1">
      <c r="B815" s="560">
        <v>9781845361457</v>
      </c>
      <c r="C815" s="403" t="s">
        <v>1315</v>
      </c>
      <c r="D815" s="599" t="s">
        <v>1781</v>
      </c>
      <c r="E815" s="564" t="s">
        <v>120</v>
      </c>
      <c r="F815" s="566" t="s">
        <v>54</v>
      </c>
      <c r="G815" s="566" t="s">
        <v>1316</v>
      </c>
      <c r="H815" s="510"/>
      <c r="I815" s="597">
        <v>7.5</v>
      </c>
      <c r="J815" s="216"/>
      <c r="K815" s="195">
        <f t="shared" ref="K815:K830" si="502">I815-(I815*J815)</f>
        <v>7.5</v>
      </c>
      <c r="L815" s="226">
        <f t="shared" ref="L815:L830" si="503">K815*H815</f>
        <v>0</v>
      </c>
      <c r="M815" s="218">
        <v>0</v>
      </c>
      <c r="N815" s="251">
        <f t="shared" ref="N815:N830" si="504">L815+(L815*M815)</f>
        <v>0</v>
      </c>
      <c r="O815" s="295"/>
      <c r="Q815" s="653"/>
      <c r="R815" s="667">
        <f t="shared" ref="R815:R835" si="505">IF(Q815="YES",$H815,0)</f>
        <v>0</v>
      </c>
      <c r="T815" s="653"/>
      <c r="U815" s="667">
        <f t="shared" ref="U815:U835" si="506">IF(T815="YES",$H815,0)</f>
        <v>0</v>
      </c>
      <c r="W815" s="653"/>
      <c r="X815" s="667">
        <f t="shared" ref="X815:X835" si="507">IF(W815="YES",$H815,0)</f>
        <v>0</v>
      </c>
      <c r="Y815" s="329"/>
      <c r="Z815" s="653"/>
      <c r="AA815" s="667">
        <f t="shared" ref="AA815:AA835" si="508">IF(Z815="YES",$H815,0)</f>
        <v>0</v>
      </c>
    </row>
    <row r="816" spans="2:27" ht="17.25" customHeight="1">
      <c r="B816" s="560">
        <v>9781845369224</v>
      </c>
      <c r="C816" s="403" t="s">
        <v>1317</v>
      </c>
      <c r="D816" s="599" t="s">
        <v>1781</v>
      </c>
      <c r="E816" s="564" t="s">
        <v>616</v>
      </c>
      <c r="F816" s="566" t="s">
        <v>54</v>
      </c>
      <c r="G816" s="566" t="s">
        <v>1318</v>
      </c>
      <c r="H816" s="510"/>
      <c r="I816" s="597">
        <v>39.950000000000003</v>
      </c>
      <c r="J816" s="216"/>
      <c r="K816" s="195">
        <f t="shared" si="502"/>
        <v>39.950000000000003</v>
      </c>
      <c r="L816" s="226">
        <f t="shared" si="503"/>
        <v>0</v>
      </c>
      <c r="M816" s="218">
        <v>0</v>
      </c>
      <c r="N816" s="251">
        <f t="shared" si="504"/>
        <v>0</v>
      </c>
      <c r="O816" s="295"/>
      <c r="Q816" s="653"/>
      <c r="R816" s="667">
        <f t="shared" si="505"/>
        <v>0</v>
      </c>
      <c r="T816" s="653"/>
      <c r="U816" s="667">
        <f t="shared" si="506"/>
        <v>0</v>
      </c>
      <c r="W816" s="653"/>
      <c r="X816" s="667">
        <f t="shared" si="507"/>
        <v>0</v>
      </c>
      <c r="Y816" s="329"/>
      <c r="Z816" s="653"/>
      <c r="AA816" s="667">
        <f t="shared" si="508"/>
        <v>0</v>
      </c>
    </row>
    <row r="817" spans="2:27" ht="17.25" customHeight="1">
      <c r="B817" s="560">
        <v>9781802300314</v>
      </c>
      <c r="C817" s="403" t="s">
        <v>1319</v>
      </c>
      <c r="D817" s="599" t="s">
        <v>1781</v>
      </c>
      <c r="E817" s="564" t="s">
        <v>616</v>
      </c>
      <c r="F817" s="566" t="s">
        <v>54</v>
      </c>
      <c r="G817" s="566" t="s">
        <v>1320</v>
      </c>
      <c r="H817" s="510"/>
      <c r="I817" s="597">
        <v>27.95</v>
      </c>
      <c r="J817" s="216"/>
      <c r="K817" s="195">
        <f t="shared" si="502"/>
        <v>27.95</v>
      </c>
      <c r="L817" s="226">
        <f t="shared" si="503"/>
        <v>0</v>
      </c>
      <c r="M817" s="218">
        <v>0</v>
      </c>
      <c r="N817" s="251">
        <f t="shared" si="504"/>
        <v>0</v>
      </c>
      <c r="O817" s="295"/>
      <c r="Q817" s="653"/>
      <c r="R817" s="667">
        <f t="shared" si="505"/>
        <v>0</v>
      </c>
      <c r="T817" s="653"/>
      <c r="U817" s="667">
        <f t="shared" si="506"/>
        <v>0</v>
      </c>
      <c r="W817" s="653"/>
      <c r="X817" s="667">
        <f t="shared" si="507"/>
        <v>0</v>
      </c>
      <c r="Y817" s="329"/>
      <c r="Z817" s="653"/>
      <c r="AA817" s="667">
        <f t="shared" si="508"/>
        <v>0</v>
      </c>
    </row>
    <row r="818" spans="2:27" ht="17.25" customHeight="1">
      <c r="B818" s="417">
        <v>9781916832053</v>
      </c>
      <c r="C818" s="552" t="s">
        <v>1308</v>
      </c>
      <c r="D818" s="599" t="s">
        <v>1781</v>
      </c>
      <c r="E818" s="555" t="s">
        <v>616</v>
      </c>
      <c r="F818" s="420" t="s">
        <v>26</v>
      </c>
      <c r="G818" s="558" t="s">
        <v>1309</v>
      </c>
      <c r="H818" s="510"/>
      <c r="I818" s="595">
        <v>39.950000000000003</v>
      </c>
      <c r="J818" s="216"/>
      <c r="K818" s="195">
        <f t="shared" si="502"/>
        <v>39.950000000000003</v>
      </c>
      <c r="L818" s="226">
        <f t="shared" si="503"/>
        <v>0</v>
      </c>
      <c r="M818" s="218">
        <v>0</v>
      </c>
      <c r="N818" s="251">
        <f t="shared" si="504"/>
        <v>0</v>
      </c>
      <c r="O818" s="295"/>
      <c r="Q818" s="653"/>
      <c r="R818" s="667">
        <f t="shared" si="505"/>
        <v>0</v>
      </c>
      <c r="T818" s="653"/>
      <c r="U818" s="667">
        <f t="shared" si="506"/>
        <v>0</v>
      </c>
      <c r="W818" s="653"/>
      <c r="X818" s="667">
        <f t="shared" si="507"/>
        <v>0</v>
      </c>
      <c r="Y818" s="329"/>
      <c r="Z818" s="653"/>
      <c r="AA818" s="667">
        <f t="shared" si="508"/>
        <v>0</v>
      </c>
    </row>
    <row r="819" spans="2:27" ht="17.25" customHeight="1">
      <c r="B819" s="417">
        <v>9781916832060</v>
      </c>
      <c r="C819" s="552" t="s">
        <v>1310</v>
      </c>
      <c r="D819" s="599" t="s">
        <v>1781</v>
      </c>
      <c r="E819" s="555" t="s">
        <v>120</v>
      </c>
      <c r="F819" s="420" t="s">
        <v>26</v>
      </c>
      <c r="G819" s="558" t="s">
        <v>1311</v>
      </c>
      <c r="H819" s="510"/>
      <c r="I819" s="595">
        <v>9.9499999999999993</v>
      </c>
      <c r="J819" s="216"/>
      <c r="K819" s="195">
        <f t="shared" si="502"/>
        <v>9.9499999999999993</v>
      </c>
      <c r="L819" s="226">
        <f t="shared" si="503"/>
        <v>0</v>
      </c>
      <c r="M819" s="218">
        <v>0</v>
      </c>
      <c r="N819" s="251">
        <f t="shared" si="504"/>
        <v>0</v>
      </c>
      <c r="O819" s="295"/>
      <c r="Q819" s="653"/>
      <c r="R819" s="667">
        <f t="shared" si="505"/>
        <v>0</v>
      </c>
      <c r="T819" s="653"/>
      <c r="U819" s="667">
        <f t="shared" si="506"/>
        <v>0</v>
      </c>
      <c r="W819" s="653"/>
      <c r="X819" s="667">
        <f t="shared" si="507"/>
        <v>0</v>
      </c>
      <c r="Y819" s="329"/>
      <c r="Z819" s="653"/>
      <c r="AA819" s="667">
        <f t="shared" si="508"/>
        <v>0</v>
      </c>
    </row>
    <row r="820" spans="2:27" ht="17.25" customHeight="1">
      <c r="B820" s="88" t="s">
        <v>2081</v>
      </c>
      <c r="C820" s="65" t="s">
        <v>2082</v>
      </c>
      <c r="D820" s="599" t="s">
        <v>1781</v>
      </c>
      <c r="E820" s="57" t="s">
        <v>616</v>
      </c>
      <c r="F820" s="92" t="s">
        <v>26</v>
      </c>
      <c r="G820" s="62" t="s">
        <v>1521</v>
      </c>
      <c r="H820" s="510"/>
      <c r="I820" s="273">
        <v>39.950000000000003</v>
      </c>
      <c r="J820" s="216"/>
      <c r="K820" s="195">
        <f t="shared" si="502"/>
        <v>39.950000000000003</v>
      </c>
      <c r="L820" s="226">
        <f t="shared" si="503"/>
        <v>0</v>
      </c>
      <c r="M820" s="218">
        <v>0</v>
      </c>
      <c r="N820" s="251">
        <f t="shared" si="504"/>
        <v>0</v>
      </c>
      <c r="O820" s="295"/>
      <c r="Q820" s="653"/>
      <c r="R820" s="667">
        <f t="shared" si="505"/>
        <v>0</v>
      </c>
      <c r="T820" s="653"/>
      <c r="U820" s="667">
        <f t="shared" si="506"/>
        <v>0</v>
      </c>
      <c r="W820" s="653"/>
      <c r="X820" s="667">
        <f t="shared" si="507"/>
        <v>0</v>
      </c>
      <c r="Y820" s="329"/>
      <c r="Z820" s="653"/>
      <c r="AA820" s="667">
        <f t="shared" si="508"/>
        <v>0</v>
      </c>
    </row>
    <row r="821" spans="2:27" ht="17.25" customHeight="1">
      <c r="B821" s="89">
        <v>9781917280754</v>
      </c>
      <c r="C821" s="65" t="s">
        <v>2083</v>
      </c>
      <c r="D821" s="599" t="s">
        <v>1781</v>
      </c>
      <c r="E821" s="57" t="s">
        <v>120</v>
      </c>
      <c r="F821" s="92" t="s">
        <v>26</v>
      </c>
      <c r="G821" s="62" t="s">
        <v>1522</v>
      </c>
      <c r="H821" s="510"/>
      <c r="I821" s="273">
        <v>9.9499999999999993</v>
      </c>
      <c r="J821" s="216"/>
      <c r="K821" s="195">
        <f t="shared" si="502"/>
        <v>9.9499999999999993</v>
      </c>
      <c r="L821" s="226">
        <f t="shared" si="503"/>
        <v>0</v>
      </c>
      <c r="M821" s="218">
        <v>0</v>
      </c>
      <c r="N821" s="251">
        <f t="shared" si="504"/>
        <v>0</v>
      </c>
      <c r="O821" s="295"/>
      <c r="Q821" s="653"/>
      <c r="R821" s="667">
        <f t="shared" si="505"/>
        <v>0</v>
      </c>
      <c r="T821" s="653"/>
      <c r="U821" s="667">
        <f t="shared" si="506"/>
        <v>0</v>
      </c>
      <c r="W821" s="653"/>
      <c r="X821" s="667">
        <f t="shared" si="507"/>
        <v>0</v>
      </c>
      <c r="Y821" s="329"/>
      <c r="Z821" s="653"/>
      <c r="AA821" s="667">
        <f t="shared" si="508"/>
        <v>0</v>
      </c>
    </row>
    <row r="822" spans="2:27" ht="17.25" customHeight="1">
      <c r="B822" s="417">
        <v>9781917848770</v>
      </c>
      <c r="C822" s="552" t="s">
        <v>1312</v>
      </c>
      <c r="D822" s="599" t="s">
        <v>1781</v>
      </c>
      <c r="E822" s="555" t="s">
        <v>120</v>
      </c>
      <c r="F822" s="420" t="s">
        <v>727</v>
      </c>
      <c r="G822" s="558" t="s">
        <v>1313</v>
      </c>
      <c r="H822" s="510"/>
      <c r="I822" s="595">
        <v>7.5</v>
      </c>
      <c r="J822" s="216"/>
      <c r="K822" s="195">
        <f t="shared" si="502"/>
        <v>7.5</v>
      </c>
      <c r="L822" s="226">
        <f t="shared" si="503"/>
        <v>0</v>
      </c>
      <c r="M822" s="218">
        <v>0</v>
      </c>
      <c r="N822" s="251">
        <f t="shared" si="504"/>
        <v>0</v>
      </c>
      <c r="O822" s="295"/>
      <c r="Q822" s="653"/>
      <c r="R822" s="667">
        <f t="shared" si="505"/>
        <v>0</v>
      </c>
      <c r="T822" s="653"/>
      <c r="U822" s="667">
        <f t="shared" si="506"/>
        <v>0</v>
      </c>
      <c r="W822" s="653"/>
      <c r="X822" s="667">
        <f t="shared" si="507"/>
        <v>0</v>
      </c>
      <c r="Y822" s="329"/>
      <c r="Z822" s="653"/>
      <c r="AA822" s="667">
        <f t="shared" si="508"/>
        <v>0</v>
      </c>
    </row>
    <row r="823" spans="2:27" ht="17.25" customHeight="1">
      <c r="B823" s="88">
        <v>9781789278187</v>
      </c>
      <c r="C823" s="65" t="s">
        <v>2535</v>
      </c>
      <c r="D823" s="599" t="s">
        <v>1781</v>
      </c>
      <c r="E823" s="57" t="s">
        <v>616</v>
      </c>
      <c r="F823" s="92" t="s">
        <v>29</v>
      </c>
      <c r="G823" s="62" t="s">
        <v>1322</v>
      </c>
      <c r="H823" s="510"/>
      <c r="I823" s="273">
        <v>44.9</v>
      </c>
      <c r="J823" s="216"/>
      <c r="K823" s="195">
        <f t="shared" si="502"/>
        <v>44.9</v>
      </c>
      <c r="L823" s="226">
        <f t="shared" si="503"/>
        <v>0</v>
      </c>
      <c r="M823" s="218">
        <v>0</v>
      </c>
      <c r="N823" s="251">
        <f t="shared" si="504"/>
        <v>0</v>
      </c>
      <c r="O823" s="295"/>
      <c r="Q823" s="653"/>
      <c r="R823" s="667">
        <f t="shared" si="505"/>
        <v>0</v>
      </c>
      <c r="T823" s="653"/>
      <c r="U823" s="667">
        <f t="shared" si="506"/>
        <v>0</v>
      </c>
      <c r="W823" s="653"/>
      <c r="X823" s="667">
        <f t="shared" si="507"/>
        <v>0</v>
      </c>
      <c r="Y823" s="329"/>
      <c r="Z823" s="653"/>
      <c r="AA823" s="667">
        <f t="shared" si="508"/>
        <v>0</v>
      </c>
    </row>
    <row r="824" spans="2:27" ht="17.25" customHeight="1">
      <c r="B824" s="88">
        <v>9781780902012</v>
      </c>
      <c r="C824" s="65" t="s">
        <v>2536</v>
      </c>
      <c r="D824" s="599" t="s">
        <v>1781</v>
      </c>
      <c r="E824" s="57" t="s">
        <v>120</v>
      </c>
      <c r="F824" s="92" t="s">
        <v>29</v>
      </c>
      <c r="G824" s="62" t="s">
        <v>1323</v>
      </c>
      <c r="H824" s="510"/>
      <c r="I824" s="273">
        <v>45.5</v>
      </c>
      <c r="J824" s="216"/>
      <c r="K824" s="195">
        <f t="shared" si="502"/>
        <v>45.5</v>
      </c>
      <c r="L824" s="226">
        <f t="shared" si="503"/>
        <v>0</v>
      </c>
      <c r="M824" s="218">
        <v>0</v>
      </c>
      <c r="N824" s="251">
        <f t="shared" si="504"/>
        <v>0</v>
      </c>
      <c r="O824" s="295"/>
      <c r="Q824" s="653"/>
      <c r="R824" s="667">
        <f t="shared" si="505"/>
        <v>0</v>
      </c>
      <c r="T824" s="653"/>
      <c r="U824" s="667">
        <f t="shared" si="506"/>
        <v>0</v>
      </c>
      <c r="W824" s="653"/>
      <c r="X824" s="667">
        <f t="shared" si="507"/>
        <v>0</v>
      </c>
      <c r="Y824" s="329"/>
      <c r="Z824" s="653"/>
      <c r="AA824" s="667">
        <f t="shared" si="508"/>
        <v>0</v>
      </c>
    </row>
    <row r="825" spans="2:27" ht="17.25" customHeight="1">
      <c r="B825" s="88">
        <v>9781847419217</v>
      </c>
      <c r="C825" s="65" t="s">
        <v>2537</v>
      </c>
      <c r="D825" s="599" t="s">
        <v>1781</v>
      </c>
      <c r="E825" s="57" t="s">
        <v>120</v>
      </c>
      <c r="F825" s="92" t="s">
        <v>29</v>
      </c>
      <c r="G825" s="62" t="s">
        <v>1324</v>
      </c>
      <c r="H825" s="510"/>
      <c r="I825" s="273">
        <v>25.5</v>
      </c>
      <c r="J825" s="216"/>
      <c r="K825" s="195">
        <f t="shared" si="502"/>
        <v>25.5</v>
      </c>
      <c r="L825" s="226">
        <f t="shared" si="503"/>
        <v>0</v>
      </c>
      <c r="M825" s="218">
        <v>0</v>
      </c>
      <c r="N825" s="251">
        <f t="shared" si="504"/>
        <v>0</v>
      </c>
      <c r="O825" s="295"/>
      <c r="Q825" s="653"/>
      <c r="R825" s="667">
        <f t="shared" si="505"/>
        <v>0</v>
      </c>
      <c r="T825" s="653"/>
      <c r="U825" s="667">
        <f t="shared" si="506"/>
        <v>0</v>
      </c>
      <c r="W825" s="653"/>
      <c r="X825" s="667">
        <f t="shared" si="507"/>
        <v>0</v>
      </c>
      <c r="Y825" s="329"/>
      <c r="Z825" s="653"/>
      <c r="AA825" s="667">
        <f t="shared" si="508"/>
        <v>0</v>
      </c>
    </row>
    <row r="826" spans="2:27" ht="17.25" customHeight="1">
      <c r="B826" s="88">
        <v>9781847415691</v>
      </c>
      <c r="C826" s="65" t="s">
        <v>2538</v>
      </c>
      <c r="D826" s="599" t="s">
        <v>1781</v>
      </c>
      <c r="E826" s="57" t="s">
        <v>120</v>
      </c>
      <c r="F826" s="92" t="s">
        <v>29</v>
      </c>
      <c r="G826" s="62" t="s">
        <v>1325</v>
      </c>
      <c r="H826" s="510"/>
      <c r="I826" s="273">
        <v>31</v>
      </c>
      <c r="J826" s="216"/>
      <c r="K826" s="195">
        <f t="shared" si="502"/>
        <v>31</v>
      </c>
      <c r="L826" s="226">
        <f t="shared" si="503"/>
        <v>0</v>
      </c>
      <c r="M826" s="218">
        <v>0</v>
      </c>
      <c r="N826" s="251">
        <f t="shared" si="504"/>
        <v>0</v>
      </c>
      <c r="O826" s="295"/>
      <c r="Q826" s="653"/>
      <c r="R826" s="667">
        <f t="shared" si="505"/>
        <v>0</v>
      </c>
      <c r="T826" s="653"/>
      <c r="U826" s="667">
        <f t="shared" si="506"/>
        <v>0</v>
      </c>
      <c r="W826" s="653"/>
      <c r="X826" s="667">
        <f t="shared" si="507"/>
        <v>0</v>
      </c>
      <c r="Y826" s="329"/>
      <c r="Z826" s="653"/>
      <c r="AA826" s="667">
        <f t="shared" si="508"/>
        <v>0</v>
      </c>
    </row>
    <row r="827" spans="2:27" ht="17.25" customHeight="1">
      <c r="B827" s="88">
        <v>9781847412423</v>
      </c>
      <c r="C827" s="65" t="s">
        <v>2539</v>
      </c>
      <c r="D827" s="599" t="s">
        <v>1781</v>
      </c>
      <c r="E827" s="57" t="s">
        <v>120</v>
      </c>
      <c r="F827" s="92" t="s">
        <v>29</v>
      </c>
      <c r="G827" s="62" t="s">
        <v>1328</v>
      </c>
      <c r="H827" s="510"/>
      <c r="I827" s="273">
        <v>30</v>
      </c>
      <c r="J827" s="216"/>
      <c r="K827" s="195">
        <f t="shared" si="502"/>
        <v>30</v>
      </c>
      <c r="L827" s="226">
        <f t="shared" si="503"/>
        <v>0</v>
      </c>
      <c r="M827" s="218">
        <v>0</v>
      </c>
      <c r="N827" s="251">
        <f t="shared" si="504"/>
        <v>0</v>
      </c>
      <c r="O827" s="295"/>
      <c r="Q827" s="653"/>
      <c r="R827" s="667">
        <f t="shared" si="505"/>
        <v>0</v>
      </c>
      <c r="T827" s="653"/>
      <c r="U827" s="667">
        <f t="shared" si="506"/>
        <v>0</v>
      </c>
      <c r="W827" s="653"/>
      <c r="X827" s="667">
        <f t="shared" si="507"/>
        <v>0</v>
      </c>
      <c r="Y827" s="329"/>
      <c r="Z827" s="653"/>
      <c r="AA827" s="667">
        <f t="shared" si="508"/>
        <v>0</v>
      </c>
    </row>
    <row r="828" spans="2:27" ht="17.25" customHeight="1">
      <c r="B828" s="88">
        <v>9780861215201</v>
      </c>
      <c r="C828" s="65" t="s">
        <v>1326</v>
      </c>
      <c r="D828" s="599" t="s">
        <v>1781</v>
      </c>
      <c r="E828" s="57" t="s">
        <v>120</v>
      </c>
      <c r="F828" s="92" t="s">
        <v>29</v>
      </c>
      <c r="G828" s="62" t="s">
        <v>1327</v>
      </c>
      <c r="H828" s="510"/>
      <c r="I828" s="273">
        <v>7</v>
      </c>
      <c r="J828" s="216"/>
      <c r="K828" s="195">
        <f t="shared" si="502"/>
        <v>7</v>
      </c>
      <c r="L828" s="226">
        <f t="shared" si="503"/>
        <v>0</v>
      </c>
      <c r="M828" s="218">
        <v>0</v>
      </c>
      <c r="N828" s="251">
        <f t="shared" si="504"/>
        <v>0</v>
      </c>
      <c r="O828" s="295"/>
      <c r="Q828" s="653"/>
      <c r="R828" s="667">
        <f t="shared" si="505"/>
        <v>0</v>
      </c>
      <c r="T828" s="653"/>
      <c r="U828" s="667">
        <f t="shared" si="506"/>
        <v>0</v>
      </c>
      <c r="W828" s="653"/>
      <c r="X828" s="667">
        <f t="shared" si="507"/>
        <v>0</v>
      </c>
      <c r="Y828" s="329"/>
      <c r="Z828" s="653"/>
      <c r="AA828" s="667">
        <f t="shared" si="508"/>
        <v>0</v>
      </c>
    </row>
    <row r="829" spans="2:27" ht="17.25" customHeight="1">
      <c r="B829" s="86">
        <v>9780717148752</v>
      </c>
      <c r="C829" s="87" t="s">
        <v>1314</v>
      </c>
      <c r="D829" s="599" t="s">
        <v>1781</v>
      </c>
      <c r="E829" s="30"/>
      <c r="F829" s="85" t="s">
        <v>37</v>
      </c>
      <c r="G829" s="447"/>
      <c r="H829" s="510"/>
      <c r="I829" s="229">
        <v>9.99</v>
      </c>
      <c r="J829" s="216"/>
      <c r="K829" s="195">
        <f t="shared" si="502"/>
        <v>9.99</v>
      </c>
      <c r="L829" s="226">
        <f t="shared" si="503"/>
        <v>0</v>
      </c>
      <c r="M829" s="218">
        <v>0</v>
      </c>
      <c r="N829" s="251">
        <f t="shared" si="504"/>
        <v>0</v>
      </c>
      <c r="O829" s="295"/>
      <c r="Q829" s="653"/>
      <c r="R829" s="667">
        <f t="shared" si="505"/>
        <v>0</v>
      </c>
      <c r="T829" s="653"/>
      <c r="U829" s="667">
        <f t="shared" si="506"/>
        <v>0</v>
      </c>
      <c r="W829" s="653"/>
      <c r="X829" s="667">
        <f t="shared" si="507"/>
        <v>0</v>
      </c>
      <c r="Y829" s="329"/>
      <c r="Z829" s="653"/>
      <c r="AA829" s="667">
        <f t="shared" si="508"/>
        <v>0</v>
      </c>
    </row>
    <row r="830" spans="2:27" ht="17.25" customHeight="1">
      <c r="B830" s="89">
        <v>9781912514748</v>
      </c>
      <c r="C830" s="68" t="s">
        <v>644</v>
      </c>
      <c r="D830" s="599" t="s">
        <v>1781</v>
      </c>
      <c r="E830" s="62" t="s">
        <v>120</v>
      </c>
      <c r="F830" s="62" t="s">
        <v>741</v>
      </c>
      <c r="G830" s="62" t="s">
        <v>645</v>
      </c>
      <c r="H830" s="510"/>
      <c r="I830" s="271">
        <v>12.99</v>
      </c>
      <c r="J830" s="216"/>
      <c r="K830" s="195">
        <f t="shared" si="502"/>
        <v>12.99</v>
      </c>
      <c r="L830" s="226">
        <f t="shared" si="503"/>
        <v>0</v>
      </c>
      <c r="M830" s="218">
        <v>0</v>
      </c>
      <c r="N830" s="251">
        <f t="shared" si="504"/>
        <v>0</v>
      </c>
      <c r="O830" s="295"/>
      <c r="Q830" s="653"/>
      <c r="R830" s="667">
        <f t="shared" si="505"/>
        <v>0</v>
      </c>
      <c r="T830" s="653"/>
      <c r="U830" s="667">
        <f t="shared" si="506"/>
        <v>0</v>
      </c>
      <c r="W830" s="653"/>
      <c r="X830" s="667">
        <f t="shared" si="507"/>
        <v>0</v>
      </c>
      <c r="Y830" s="329"/>
      <c r="Z830" s="653"/>
      <c r="AA830" s="667">
        <f t="shared" si="508"/>
        <v>0</v>
      </c>
    </row>
    <row r="831" spans="2:27" ht="17.25" customHeight="1">
      <c r="B831" s="89"/>
      <c r="C831" s="68" t="s">
        <v>2616</v>
      </c>
      <c r="D831" s="680" t="s">
        <v>1781</v>
      </c>
      <c r="E831" s="62" t="s">
        <v>2618</v>
      </c>
      <c r="F831" s="62" t="s">
        <v>703</v>
      </c>
      <c r="G831" s="62"/>
      <c r="H831" s="681"/>
      <c r="I831" s="271">
        <v>9.5</v>
      </c>
      <c r="J831" s="216"/>
      <c r="K831" s="195">
        <f t="shared" ref="K831" si="509">I831-(I831*J831)</f>
        <v>9.5</v>
      </c>
      <c r="L831" s="226">
        <f t="shared" ref="L831" si="510">K831*H831</f>
        <v>0</v>
      </c>
      <c r="M831" s="218">
        <v>0</v>
      </c>
      <c r="N831" s="251">
        <f t="shared" ref="N831" si="511">L831+(L831*M831)</f>
        <v>0</v>
      </c>
      <c r="O831" s="295"/>
      <c r="Q831" s="653"/>
      <c r="R831" s="667">
        <f t="shared" si="505"/>
        <v>0</v>
      </c>
      <c r="T831" s="653"/>
      <c r="U831" s="667">
        <f t="shared" si="506"/>
        <v>0</v>
      </c>
      <c r="W831" s="653"/>
      <c r="X831" s="667">
        <f t="shared" si="507"/>
        <v>0</v>
      </c>
      <c r="Y831" s="329"/>
      <c r="Z831" s="653"/>
      <c r="AA831" s="667">
        <f t="shared" si="508"/>
        <v>0</v>
      </c>
    </row>
    <row r="832" spans="2:27" s="329" customFormat="1" ht="17.25" customHeight="1">
      <c r="B832" s="86"/>
      <c r="C832" s="131" t="s">
        <v>189</v>
      </c>
      <c r="D832" s="131"/>
      <c r="E832" s="129"/>
      <c r="F832" s="85"/>
      <c r="G832" s="85"/>
      <c r="H832" s="463"/>
      <c r="I832" s="222"/>
      <c r="J832" s="216"/>
      <c r="K832" s="302">
        <f t="shared" ref="K832" si="512">I832-(I832*J832)</f>
        <v>0</v>
      </c>
      <c r="L832" s="303">
        <f t="shared" ref="L832" si="513">K832*H832</f>
        <v>0</v>
      </c>
      <c r="M832" s="218">
        <v>0</v>
      </c>
      <c r="N832" s="304">
        <f t="shared" ref="N832" si="514">L832+(L832*M832)</f>
        <v>0</v>
      </c>
      <c r="O832" s="295"/>
      <c r="Q832" s="653"/>
      <c r="R832" s="667">
        <f t="shared" si="505"/>
        <v>0</v>
      </c>
      <c r="S832" s="12"/>
      <c r="T832" s="653"/>
      <c r="U832" s="667">
        <f t="shared" si="506"/>
        <v>0</v>
      </c>
      <c r="V832" s="12"/>
      <c r="W832" s="653"/>
      <c r="X832" s="667">
        <f t="shared" si="507"/>
        <v>0</v>
      </c>
      <c r="Z832" s="653"/>
      <c r="AA832" s="667">
        <f t="shared" si="508"/>
        <v>0</v>
      </c>
    </row>
    <row r="833" spans="2:27" s="329" customFormat="1" ht="17.25" customHeight="1">
      <c r="B833" s="117"/>
      <c r="C833" s="312"/>
      <c r="D833" s="633"/>
      <c r="E833" s="150"/>
      <c r="F833" s="84"/>
      <c r="G833" s="79"/>
      <c r="H833" s="510"/>
      <c r="I833" s="299"/>
      <c r="J833" s="216"/>
      <c r="K833" s="302">
        <f t="shared" ref="K833" si="515">I833-(I833*J833)</f>
        <v>0</v>
      </c>
      <c r="L833" s="303">
        <f t="shared" ref="L833" si="516">K833*H833</f>
        <v>0</v>
      </c>
      <c r="M833" s="219">
        <v>0</v>
      </c>
      <c r="N833" s="304">
        <f t="shared" ref="N833" si="517">L833+(L833*M833)</f>
        <v>0</v>
      </c>
      <c r="O833" s="295"/>
      <c r="Q833" s="653"/>
      <c r="R833" s="667">
        <f t="shared" si="505"/>
        <v>0</v>
      </c>
      <c r="S833" s="12"/>
      <c r="T833" s="653"/>
      <c r="U833" s="667">
        <f t="shared" si="506"/>
        <v>0</v>
      </c>
      <c r="V833" s="12"/>
      <c r="W833" s="653"/>
      <c r="X833" s="667">
        <f t="shared" si="507"/>
        <v>0</v>
      </c>
      <c r="Z833" s="653"/>
      <c r="AA833" s="667">
        <f t="shared" si="508"/>
        <v>0</v>
      </c>
    </row>
    <row r="834" spans="2:27" s="329" customFormat="1" ht="17.25" customHeight="1">
      <c r="B834" s="117"/>
      <c r="C834" s="308"/>
      <c r="D834" s="633"/>
      <c r="E834" s="150"/>
      <c r="F834" s="84"/>
      <c r="G834" s="79"/>
      <c r="H834" s="510"/>
      <c r="I834" s="299"/>
      <c r="J834" s="216"/>
      <c r="K834" s="302">
        <f t="shared" ref="K834:K835" si="518">I834-(I834*J834)</f>
        <v>0</v>
      </c>
      <c r="L834" s="303">
        <f t="shared" ref="L834:L835" si="519">K834*H834</f>
        <v>0</v>
      </c>
      <c r="M834" s="219">
        <v>0</v>
      </c>
      <c r="N834" s="304">
        <f t="shared" ref="N834:N835" si="520">L834+(L834*M834)</f>
        <v>0</v>
      </c>
      <c r="O834" s="295"/>
      <c r="Q834" s="653"/>
      <c r="R834" s="667">
        <f t="shared" si="505"/>
        <v>0</v>
      </c>
      <c r="S834" s="12"/>
      <c r="T834" s="653"/>
      <c r="U834" s="667">
        <f t="shared" si="506"/>
        <v>0</v>
      </c>
      <c r="V834" s="12"/>
      <c r="W834" s="653"/>
      <c r="X834" s="667">
        <f t="shared" si="507"/>
        <v>0</v>
      </c>
      <c r="Z834" s="653"/>
      <c r="AA834" s="667">
        <f t="shared" si="508"/>
        <v>0</v>
      </c>
    </row>
    <row r="835" spans="2:27" s="329" customFormat="1" ht="17.25" customHeight="1">
      <c r="B835" s="493"/>
      <c r="C835" s="494"/>
      <c r="D835" s="633"/>
      <c r="E835" s="495"/>
      <c r="F835" s="496"/>
      <c r="G835" s="497"/>
      <c r="H835" s="511"/>
      <c r="I835" s="499"/>
      <c r="J835" s="500"/>
      <c r="K835" s="501">
        <f t="shared" si="518"/>
        <v>0</v>
      </c>
      <c r="L835" s="502">
        <f t="shared" si="519"/>
        <v>0</v>
      </c>
      <c r="M835" s="512">
        <v>0</v>
      </c>
      <c r="N835" s="504">
        <f t="shared" si="520"/>
        <v>0</v>
      </c>
      <c r="O835" s="505"/>
      <c r="Q835" s="653"/>
      <c r="R835" s="667">
        <f t="shared" si="505"/>
        <v>0</v>
      </c>
      <c r="S835" s="12"/>
      <c r="T835" s="653"/>
      <c r="U835" s="667">
        <f t="shared" si="506"/>
        <v>0</v>
      </c>
      <c r="V835" s="12"/>
      <c r="W835" s="653"/>
      <c r="X835" s="667">
        <f t="shared" si="507"/>
        <v>0</v>
      </c>
      <c r="Z835" s="653"/>
      <c r="AA835" s="667">
        <f t="shared" si="508"/>
        <v>0</v>
      </c>
    </row>
    <row r="836" spans="2:27" s="329" customFormat="1" ht="17.25" customHeight="1">
      <c r="B836" s="474"/>
      <c r="C836" s="481" t="s">
        <v>1477</v>
      </c>
      <c r="D836" s="634"/>
      <c r="E836" s="471"/>
      <c r="F836" s="472"/>
      <c r="G836" s="473"/>
      <c r="H836" s="506"/>
      <c r="I836" s="475"/>
      <c r="J836" s="476"/>
      <c r="K836" s="477"/>
      <c r="L836" s="478"/>
      <c r="M836" s="479"/>
      <c r="N836" s="479"/>
      <c r="O836" s="480"/>
      <c r="Q836" s="807"/>
      <c r="R836" s="808"/>
      <c r="S836"/>
      <c r="T836" s="809"/>
      <c r="U836" s="810"/>
      <c r="V836"/>
      <c r="W836" s="809"/>
      <c r="X836" s="810"/>
      <c r="Y836" s="809"/>
      <c r="Z836" s="809"/>
      <c r="AA836" s="810"/>
    </row>
    <row r="837" spans="2:27" ht="17.25" customHeight="1">
      <c r="B837" s="140" t="s">
        <v>1861</v>
      </c>
      <c r="C837" s="31"/>
      <c r="D837" s="32"/>
      <c r="E837" s="32"/>
      <c r="F837" s="31"/>
      <c r="G837" s="31"/>
      <c r="H837" s="261">
        <f>SUM(H815:H836)</f>
        <v>0</v>
      </c>
      <c r="I837" s="515"/>
      <c r="J837" s="192"/>
      <c r="K837" s="192"/>
      <c r="L837" s="227">
        <f>SUM(L815:L836)</f>
        <v>0</v>
      </c>
      <c r="M837" s="170"/>
      <c r="N837" s="239">
        <f>SUM(N815:N836)</f>
        <v>0</v>
      </c>
      <c r="O837" s="86"/>
      <c r="Q837" s="807"/>
      <c r="R837" s="808"/>
      <c r="S837"/>
      <c r="T837" s="809"/>
      <c r="U837" s="810"/>
      <c r="V837"/>
      <c r="W837" s="809"/>
      <c r="X837" s="810"/>
      <c r="Y837" s="809"/>
      <c r="Z837" s="809"/>
      <c r="AA837" s="810"/>
    </row>
    <row r="838" spans="2:27" ht="17.25" customHeight="1">
      <c r="B838" s="8"/>
      <c r="C838" s="9"/>
      <c r="D838" s="9"/>
      <c r="E838" s="4"/>
      <c r="F838" s="9"/>
      <c r="G838" s="9"/>
      <c r="H838" s="8"/>
      <c r="M838" s="161"/>
      <c r="N838" s="161"/>
      <c r="O838" s="9"/>
      <c r="Q838" s="807"/>
      <c r="R838" s="808"/>
      <c r="S838"/>
      <c r="T838" s="809"/>
      <c r="U838" s="810"/>
      <c r="V838"/>
      <c r="W838" s="809"/>
      <c r="X838" s="810"/>
      <c r="Y838" s="809"/>
      <c r="Z838" s="809"/>
      <c r="AA838" s="810"/>
    </row>
    <row r="839" spans="2:27" ht="30" customHeight="1">
      <c r="B839" s="754" t="s">
        <v>1862</v>
      </c>
      <c r="C839" s="754"/>
      <c r="D839" s="754"/>
      <c r="E839" s="754"/>
      <c r="F839" s="754"/>
      <c r="G839" s="754"/>
      <c r="H839" s="754"/>
      <c r="I839" s="754"/>
      <c r="J839" s="754"/>
      <c r="K839" s="754"/>
      <c r="L839" s="754"/>
      <c r="M839" s="754"/>
      <c r="N839" s="754"/>
      <c r="O839" s="754"/>
      <c r="Q839" s="807"/>
      <c r="R839" s="808"/>
      <c r="S839"/>
      <c r="T839" s="809"/>
      <c r="U839" s="810"/>
      <c r="V839"/>
      <c r="W839" s="809"/>
      <c r="X839" s="810"/>
      <c r="Y839" s="809"/>
      <c r="Z839" s="809"/>
      <c r="AA839" s="810"/>
    </row>
    <row r="840" spans="2:27" s="22" customFormat="1" ht="30" customHeight="1">
      <c r="B840" s="105" t="s">
        <v>10</v>
      </c>
      <c r="C840" s="165" t="s">
        <v>11</v>
      </c>
      <c r="D840" s="165" t="s">
        <v>1756</v>
      </c>
      <c r="E840" s="165" t="s">
        <v>12</v>
      </c>
      <c r="F840" s="166" t="s">
        <v>13</v>
      </c>
      <c r="G840" s="165" t="s">
        <v>14</v>
      </c>
      <c r="H840" s="260" t="s">
        <v>15</v>
      </c>
      <c r="I840" s="458" t="s">
        <v>1480</v>
      </c>
      <c r="J840" s="177" t="s">
        <v>1461</v>
      </c>
      <c r="K840" s="177" t="s">
        <v>1462</v>
      </c>
      <c r="L840" s="177" t="s">
        <v>1463</v>
      </c>
      <c r="M840" s="221" t="s">
        <v>1479</v>
      </c>
      <c r="N840" s="221" t="s">
        <v>1481</v>
      </c>
      <c r="O840" s="165" t="s">
        <v>1478</v>
      </c>
      <c r="Q840" s="757" t="s">
        <v>1753</v>
      </c>
      <c r="R840" s="758"/>
      <c r="T840" s="757" t="s">
        <v>1754</v>
      </c>
      <c r="U840" s="758"/>
      <c r="W840" s="757" t="s">
        <v>1755</v>
      </c>
      <c r="X840" s="758"/>
      <c r="Y840" s="344"/>
      <c r="Z840" s="759" t="s">
        <v>1500</v>
      </c>
      <c r="AA840" s="760"/>
    </row>
    <row r="841" spans="2:27" ht="17.25" customHeight="1">
      <c r="B841" s="89">
        <v>9781916832961</v>
      </c>
      <c r="C841" s="68" t="s">
        <v>2084</v>
      </c>
      <c r="D841" s="62" t="s">
        <v>1782</v>
      </c>
      <c r="E841" s="62" t="s">
        <v>616</v>
      </c>
      <c r="F841" s="62" t="s">
        <v>26</v>
      </c>
      <c r="G841" s="62" t="s">
        <v>1523</v>
      </c>
      <c r="H841" s="508"/>
      <c r="I841" s="271">
        <v>15.5</v>
      </c>
      <c r="J841" s="216"/>
      <c r="K841" s="195">
        <f t="shared" ref="K841:K847" si="521">I841-(I841*J841)</f>
        <v>15.5</v>
      </c>
      <c r="L841" s="226">
        <f t="shared" ref="L841:L855" si="522">K841*H841</f>
        <v>0</v>
      </c>
      <c r="M841" s="218">
        <v>0</v>
      </c>
      <c r="N841" s="251">
        <f t="shared" ref="N841:N855" si="523">L841+(L841*M841)</f>
        <v>0</v>
      </c>
      <c r="O841" s="295"/>
      <c r="Q841" s="653"/>
      <c r="R841" s="667">
        <f t="shared" ref="R841:R855" si="524">IF(Q841="YES",$H841,0)</f>
        <v>0</v>
      </c>
      <c r="T841" s="653"/>
      <c r="U841" s="667">
        <f t="shared" ref="U841:U855" si="525">IF(T841="YES",$H841,0)</f>
        <v>0</v>
      </c>
      <c r="W841" s="653"/>
      <c r="X841" s="667">
        <f t="shared" ref="X841:X855" si="526">IF(W841="YES",$H841,0)</f>
        <v>0</v>
      </c>
      <c r="Y841" s="329"/>
      <c r="Z841" s="653"/>
      <c r="AA841" s="667">
        <f t="shared" ref="AA841:AA855" si="527">IF(Z841="YES",$H841,0)</f>
        <v>0</v>
      </c>
    </row>
    <row r="842" spans="2:27" ht="17.25" customHeight="1">
      <c r="B842" s="89">
        <v>9781916832978</v>
      </c>
      <c r="C842" s="68" t="s">
        <v>2085</v>
      </c>
      <c r="D842" s="62" t="s">
        <v>1782</v>
      </c>
      <c r="E842" s="62" t="s">
        <v>616</v>
      </c>
      <c r="F842" s="62" t="s">
        <v>26</v>
      </c>
      <c r="G842" s="62" t="s">
        <v>1524</v>
      </c>
      <c r="H842" s="508"/>
      <c r="I842" s="271">
        <v>15.5</v>
      </c>
      <c r="J842" s="216"/>
      <c r="K842" s="195">
        <f t="shared" si="521"/>
        <v>15.5</v>
      </c>
      <c r="L842" s="226">
        <f t="shared" si="522"/>
        <v>0</v>
      </c>
      <c r="M842" s="218">
        <v>0</v>
      </c>
      <c r="N842" s="251">
        <f t="shared" si="523"/>
        <v>0</v>
      </c>
      <c r="O842" s="295"/>
      <c r="Q842" s="653"/>
      <c r="R842" s="667">
        <f t="shared" si="524"/>
        <v>0</v>
      </c>
      <c r="T842" s="653"/>
      <c r="U842" s="667">
        <f t="shared" si="525"/>
        <v>0</v>
      </c>
      <c r="W842" s="653"/>
      <c r="X842" s="667">
        <f t="shared" si="526"/>
        <v>0</v>
      </c>
      <c r="Y842" s="329"/>
      <c r="Z842" s="653"/>
      <c r="AA842" s="667">
        <f t="shared" si="527"/>
        <v>0</v>
      </c>
    </row>
    <row r="843" spans="2:27" ht="17.25" customHeight="1">
      <c r="B843" s="89">
        <v>9781789272550</v>
      </c>
      <c r="C843" s="68" t="s">
        <v>2540</v>
      </c>
      <c r="D843" s="62" t="s">
        <v>1782</v>
      </c>
      <c r="E843" s="62" t="s">
        <v>616</v>
      </c>
      <c r="F843" s="62" t="s">
        <v>29</v>
      </c>
      <c r="G843" s="62" t="s">
        <v>1612</v>
      </c>
      <c r="H843" s="508"/>
      <c r="I843" s="271">
        <v>28.9</v>
      </c>
      <c r="J843" s="216"/>
      <c r="K843" s="195">
        <f t="shared" si="521"/>
        <v>28.9</v>
      </c>
      <c r="L843" s="226">
        <f t="shared" si="522"/>
        <v>0</v>
      </c>
      <c r="M843" s="218">
        <v>0</v>
      </c>
      <c r="N843" s="251">
        <f t="shared" si="523"/>
        <v>0</v>
      </c>
      <c r="O843" s="295"/>
      <c r="Q843" s="653"/>
      <c r="R843" s="667">
        <f t="shared" si="524"/>
        <v>0</v>
      </c>
      <c r="T843" s="653"/>
      <c r="U843" s="667">
        <f t="shared" si="525"/>
        <v>0</v>
      </c>
      <c r="W843" s="653"/>
      <c r="X843" s="667">
        <f t="shared" si="526"/>
        <v>0</v>
      </c>
      <c r="Y843" s="329"/>
      <c r="Z843" s="653"/>
      <c r="AA843" s="667">
        <f t="shared" si="527"/>
        <v>0</v>
      </c>
    </row>
    <row r="844" spans="2:27" ht="17.25" customHeight="1">
      <c r="B844" s="62" t="s">
        <v>1931</v>
      </c>
      <c r="C844" s="68" t="s">
        <v>1932</v>
      </c>
      <c r="D844" s="62" t="s">
        <v>1782</v>
      </c>
      <c r="E844" s="62" t="s">
        <v>616</v>
      </c>
      <c r="F844" s="62" t="s">
        <v>741</v>
      </c>
      <c r="G844" s="62" t="s">
        <v>1330</v>
      </c>
      <c r="H844" s="508"/>
      <c r="I844" s="271">
        <v>28.99</v>
      </c>
      <c r="J844" s="216"/>
      <c r="K844" s="195">
        <f t="shared" si="521"/>
        <v>28.99</v>
      </c>
      <c r="L844" s="226">
        <f t="shared" si="522"/>
        <v>0</v>
      </c>
      <c r="M844" s="218">
        <v>0</v>
      </c>
      <c r="N844" s="251">
        <f t="shared" si="523"/>
        <v>0</v>
      </c>
      <c r="O844" s="295"/>
      <c r="Q844" s="653"/>
      <c r="R844" s="667">
        <f t="shared" si="524"/>
        <v>0</v>
      </c>
      <c r="T844" s="653"/>
      <c r="U844" s="667">
        <f t="shared" si="525"/>
        <v>0</v>
      </c>
      <c r="W844" s="653"/>
      <c r="X844" s="667">
        <f t="shared" si="526"/>
        <v>0</v>
      </c>
      <c r="Y844" s="329"/>
      <c r="Z844" s="653"/>
      <c r="AA844" s="667">
        <f t="shared" si="527"/>
        <v>0</v>
      </c>
    </row>
    <row r="845" spans="2:27" ht="17.25" customHeight="1">
      <c r="B845" s="89" t="s">
        <v>1329</v>
      </c>
      <c r="C845" s="68" t="s">
        <v>1933</v>
      </c>
      <c r="D845" s="62" t="s">
        <v>1782</v>
      </c>
      <c r="E845" s="62" t="s">
        <v>616</v>
      </c>
      <c r="F845" s="62" t="s">
        <v>741</v>
      </c>
      <c r="G845" s="62" t="s">
        <v>1934</v>
      </c>
      <c r="H845" s="508"/>
      <c r="I845" s="271">
        <v>24.99</v>
      </c>
      <c r="J845" s="216"/>
      <c r="K845" s="195">
        <f t="shared" si="521"/>
        <v>24.99</v>
      </c>
      <c r="L845" s="226">
        <f t="shared" si="522"/>
        <v>0</v>
      </c>
      <c r="M845" s="218">
        <v>0</v>
      </c>
      <c r="N845" s="251">
        <f t="shared" si="523"/>
        <v>0</v>
      </c>
      <c r="O845" s="295"/>
      <c r="Q845" s="653"/>
      <c r="R845" s="667">
        <f t="shared" si="524"/>
        <v>0</v>
      </c>
      <c r="T845" s="653"/>
      <c r="U845" s="667">
        <f t="shared" si="525"/>
        <v>0</v>
      </c>
      <c r="W845" s="653"/>
      <c r="X845" s="667">
        <f t="shared" si="526"/>
        <v>0</v>
      </c>
      <c r="Y845" s="329"/>
      <c r="Z845" s="653"/>
      <c r="AA845" s="667">
        <f t="shared" si="527"/>
        <v>0</v>
      </c>
    </row>
    <row r="846" spans="2:27" ht="17.25" customHeight="1">
      <c r="B846" s="89" t="s">
        <v>1935</v>
      </c>
      <c r="C846" s="68" t="s">
        <v>1936</v>
      </c>
      <c r="D846" s="62" t="s">
        <v>1782</v>
      </c>
      <c r="E846" s="62" t="s">
        <v>120</v>
      </c>
      <c r="F846" s="62" t="s">
        <v>741</v>
      </c>
      <c r="G846" s="62" t="s">
        <v>1937</v>
      </c>
      <c r="H846" s="508"/>
      <c r="I846" s="271">
        <v>5.99</v>
      </c>
      <c r="J846" s="216"/>
      <c r="K846" s="195">
        <v>24.99</v>
      </c>
      <c r="L846" s="226">
        <f t="shared" si="522"/>
        <v>0</v>
      </c>
      <c r="M846" s="218">
        <v>0</v>
      </c>
      <c r="N846" s="251">
        <f t="shared" si="523"/>
        <v>0</v>
      </c>
      <c r="O846" s="295"/>
      <c r="Q846" s="653"/>
      <c r="R846" s="667">
        <f t="shared" si="524"/>
        <v>0</v>
      </c>
      <c r="T846" s="653"/>
      <c r="U846" s="667">
        <f t="shared" si="525"/>
        <v>0</v>
      </c>
      <c r="W846" s="653"/>
      <c r="X846" s="667">
        <f t="shared" si="526"/>
        <v>0</v>
      </c>
      <c r="Y846" s="329"/>
      <c r="Z846" s="653"/>
      <c r="AA846" s="667">
        <f t="shared" si="527"/>
        <v>0</v>
      </c>
    </row>
    <row r="847" spans="2:27" ht="17.25" customHeight="1">
      <c r="B847" s="43">
        <v>9780957016125</v>
      </c>
      <c r="C847" s="67" t="s">
        <v>1339</v>
      </c>
      <c r="D847" s="44" t="s">
        <v>1782</v>
      </c>
      <c r="E847" s="44" t="s">
        <v>120</v>
      </c>
      <c r="F847" s="66" t="s">
        <v>711</v>
      </c>
      <c r="G847" s="390">
        <v>9570161</v>
      </c>
      <c r="H847" s="465"/>
      <c r="I847" s="269">
        <v>16.7</v>
      </c>
      <c r="J847" s="216"/>
      <c r="K847" s="195">
        <f t="shared" si="521"/>
        <v>16.7</v>
      </c>
      <c r="L847" s="226">
        <f t="shared" si="522"/>
        <v>0</v>
      </c>
      <c r="M847" s="218">
        <v>0</v>
      </c>
      <c r="N847" s="251">
        <f t="shared" si="523"/>
        <v>0</v>
      </c>
      <c r="O847" s="295"/>
      <c r="Q847" s="653"/>
      <c r="R847" s="667">
        <f t="shared" si="524"/>
        <v>0</v>
      </c>
      <c r="T847" s="653"/>
      <c r="U847" s="667">
        <f t="shared" si="525"/>
        <v>0</v>
      </c>
      <c r="W847" s="653"/>
      <c r="X847" s="667">
        <f t="shared" si="526"/>
        <v>0</v>
      </c>
      <c r="Y847" s="329"/>
      <c r="Z847" s="653"/>
      <c r="AA847" s="667">
        <f t="shared" si="527"/>
        <v>0</v>
      </c>
    </row>
    <row r="848" spans="2:27" ht="17.25" customHeight="1">
      <c r="B848" s="43">
        <v>9781805160489</v>
      </c>
      <c r="C848" s="67" t="s">
        <v>2253</v>
      </c>
      <c r="D848" s="44" t="s">
        <v>1782</v>
      </c>
      <c r="E848" s="44" t="s">
        <v>120</v>
      </c>
      <c r="F848" s="66" t="s">
        <v>2252</v>
      </c>
      <c r="G848" s="390"/>
      <c r="H848" s="465"/>
      <c r="I848" s="269">
        <v>34.950000000000003</v>
      </c>
      <c r="J848" s="216"/>
      <c r="K848" s="195">
        <f t="shared" ref="K848:K851" si="528">I848-(I848*J848)</f>
        <v>34.950000000000003</v>
      </c>
      <c r="L848" s="226">
        <f t="shared" si="522"/>
        <v>0</v>
      </c>
      <c r="M848" s="218">
        <v>0</v>
      </c>
      <c r="N848" s="251">
        <f t="shared" si="523"/>
        <v>0</v>
      </c>
      <c r="O848" s="295"/>
      <c r="Q848" s="653"/>
      <c r="R848" s="667">
        <f t="shared" si="524"/>
        <v>0</v>
      </c>
      <c r="T848" s="653"/>
      <c r="U848" s="667">
        <f t="shared" si="525"/>
        <v>0</v>
      </c>
      <c r="W848" s="653"/>
      <c r="X848" s="667">
        <f t="shared" si="526"/>
        <v>0</v>
      </c>
      <c r="Y848" s="329"/>
      <c r="Z848" s="653"/>
      <c r="AA848" s="667">
        <f t="shared" si="527"/>
        <v>0</v>
      </c>
    </row>
    <row r="849" spans="2:27" ht="17.25" customHeight="1">
      <c r="B849" s="43">
        <v>9781805160472</v>
      </c>
      <c r="C849" s="67" t="s">
        <v>2254</v>
      </c>
      <c r="D849" s="44" t="s">
        <v>1782</v>
      </c>
      <c r="E849" s="44" t="s">
        <v>120</v>
      </c>
      <c r="F849" s="66" t="s">
        <v>2252</v>
      </c>
      <c r="G849" s="390"/>
      <c r="H849" s="465"/>
      <c r="I849" s="269">
        <v>5.95</v>
      </c>
      <c r="J849" s="216"/>
      <c r="K849" s="195">
        <f t="shared" si="528"/>
        <v>5.95</v>
      </c>
      <c r="L849" s="226">
        <f t="shared" si="522"/>
        <v>0</v>
      </c>
      <c r="M849" s="218">
        <v>0</v>
      </c>
      <c r="N849" s="251">
        <f t="shared" si="523"/>
        <v>0</v>
      </c>
      <c r="O849" s="295"/>
      <c r="Q849" s="653"/>
      <c r="R849" s="667">
        <f t="shared" si="524"/>
        <v>0</v>
      </c>
      <c r="T849" s="653"/>
      <c r="U849" s="667">
        <f t="shared" si="525"/>
        <v>0</v>
      </c>
      <c r="W849" s="653"/>
      <c r="X849" s="667">
        <f t="shared" si="526"/>
        <v>0</v>
      </c>
      <c r="Y849" s="329"/>
      <c r="Z849" s="653"/>
      <c r="AA849" s="667">
        <f t="shared" si="527"/>
        <v>0</v>
      </c>
    </row>
    <row r="850" spans="2:27" ht="17.25" customHeight="1">
      <c r="B850" s="43">
        <v>9781805160502</v>
      </c>
      <c r="C850" s="67" t="s">
        <v>2255</v>
      </c>
      <c r="D850" s="44" t="s">
        <v>1782</v>
      </c>
      <c r="E850" s="44" t="s">
        <v>120</v>
      </c>
      <c r="F850" s="66" t="s">
        <v>2252</v>
      </c>
      <c r="G850" s="390"/>
      <c r="H850" s="465"/>
      <c r="I850" s="269">
        <v>34.950000000000003</v>
      </c>
      <c r="J850" s="216"/>
      <c r="K850" s="195">
        <f t="shared" si="528"/>
        <v>34.950000000000003</v>
      </c>
      <c r="L850" s="226">
        <f t="shared" si="522"/>
        <v>0</v>
      </c>
      <c r="M850" s="218">
        <v>0</v>
      </c>
      <c r="N850" s="251">
        <f t="shared" si="523"/>
        <v>0</v>
      </c>
      <c r="O850" s="295"/>
      <c r="Q850" s="653"/>
      <c r="R850" s="667">
        <f t="shared" si="524"/>
        <v>0</v>
      </c>
      <c r="T850" s="653"/>
      <c r="U850" s="667">
        <f t="shared" si="525"/>
        <v>0</v>
      </c>
      <c r="W850" s="653"/>
      <c r="X850" s="667">
        <f t="shared" si="526"/>
        <v>0</v>
      </c>
      <c r="Y850" s="329"/>
      <c r="Z850" s="653"/>
      <c r="AA850" s="667">
        <f t="shared" si="527"/>
        <v>0</v>
      </c>
    </row>
    <row r="851" spans="2:27" ht="17.25" customHeight="1">
      <c r="B851" s="43">
        <v>9781805160496</v>
      </c>
      <c r="C851" s="67" t="s">
        <v>2256</v>
      </c>
      <c r="D851" s="44" t="s">
        <v>1782</v>
      </c>
      <c r="E851" s="44" t="s">
        <v>120</v>
      </c>
      <c r="F851" s="66" t="s">
        <v>2252</v>
      </c>
      <c r="G851" s="390"/>
      <c r="H851" s="465"/>
      <c r="I851" s="269">
        <v>5.95</v>
      </c>
      <c r="J851" s="216"/>
      <c r="K851" s="195">
        <f t="shared" si="528"/>
        <v>5.95</v>
      </c>
      <c r="L851" s="226">
        <f t="shared" si="522"/>
        <v>0</v>
      </c>
      <c r="M851" s="218">
        <v>0</v>
      </c>
      <c r="N851" s="251">
        <f t="shared" si="523"/>
        <v>0</v>
      </c>
      <c r="O851" s="295"/>
      <c r="Q851" s="653"/>
      <c r="R851" s="667">
        <f t="shared" si="524"/>
        <v>0</v>
      </c>
      <c r="T851" s="653"/>
      <c r="U851" s="667">
        <f t="shared" si="525"/>
        <v>0</v>
      </c>
      <c r="W851" s="653"/>
      <c r="X851" s="667">
        <f t="shared" si="526"/>
        <v>0</v>
      </c>
      <c r="Y851" s="329"/>
      <c r="Z851" s="653"/>
      <c r="AA851" s="667">
        <f t="shared" si="527"/>
        <v>0</v>
      </c>
    </row>
    <row r="852" spans="2:27" s="329" customFormat="1" ht="17.25" customHeight="1">
      <c r="B852" s="86"/>
      <c r="C852" s="131" t="s">
        <v>189</v>
      </c>
      <c r="D852" s="131"/>
      <c r="E852" s="129"/>
      <c r="F852" s="85"/>
      <c r="G852" s="85"/>
      <c r="H852" s="463"/>
      <c r="I852" s="222"/>
      <c r="J852" s="216"/>
      <c r="K852" s="302">
        <f t="shared" ref="K852" si="529">I852-(I852*J852)</f>
        <v>0</v>
      </c>
      <c r="L852" s="226">
        <f t="shared" si="522"/>
        <v>0</v>
      </c>
      <c r="M852" s="218">
        <v>0</v>
      </c>
      <c r="N852" s="251">
        <f t="shared" si="523"/>
        <v>0</v>
      </c>
      <c r="O852" s="295"/>
      <c r="Q852" s="653"/>
      <c r="R852" s="667">
        <f t="shared" si="524"/>
        <v>0</v>
      </c>
      <c r="S852" s="12"/>
      <c r="T852" s="653"/>
      <c r="U852" s="667">
        <f t="shared" si="525"/>
        <v>0</v>
      </c>
      <c r="V852" s="12"/>
      <c r="W852" s="653"/>
      <c r="X852" s="667">
        <f t="shared" si="526"/>
        <v>0</v>
      </c>
      <c r="Z852" s="653"/>
      <c r="AA852" s="667">
        <f t="shared" si="527"/>
        <v>0</v>
      </c>
    </row>
    <row r="853" spans="2:27" s="329" customFormat="1" ht="17.25" customHeight="1">
      <c r="B853" s="117"/>
      <c r="C853" s="312"/>
      <c r="D853" s="633"/>
      <c r="E853" s="150"/>
      <c r="F853" s="84"/>
      <c r="G853" s="79"/>
      <c r="H853" s="508"/>
      <c r="I853" s="299"/>
      <c r="J853" s="216"/>
      <c r="K853" s="302">
        <f t="shared" ref="K853" si="530">I853-(I853*J853)</f>
        <v>0</v>
      </c>
      <c r="L853" s="226">
        <f t="shared" si="522"/>
        <v>0</v>
      </c>
      <c r="M853" s="218">
        <v>0</v>
      </c>
      <c r="N853" s="251">
        <f t="shared" si="523"/>
        <v>0</v>
      </c>
      <c r="O853" s="295"/>
      <c r="Q853" s="653"/>
      <c r="R853" s="667">
        <f t="shared" si="524"/>
        <v>0</v>
      </c>
      <c r="S853" s="12"/>
      <c r="T853" s="653"/>
      <c r="U853" s="667">
        <f t="shared" si="525"/>
        <v>0</v>
      </c>
      <c r="V853" s="12"/>
      <c r="W853" s="653"/>
      <c r="X853" s="667">
        <f t="shared" si="526"/>
        <v>0</v>
      </c>
      <c r="Z853" s="653"/>
      <c r="AA853" s="667">
        <f t="shared" si="527"/>
        <v>0</v>
      </c>
    </row>
    <row r="854" spans="2:27" s="329" customFormat="1" ht="17.25" customHeight="1">
      <c r="B854" s="117"/>
      <c r="C854" s="308"/>
      <c r="D854" s="633"/>
      <c r="E854" s="150"/>
      <c r="F854" s="84"/>
      <c r="G854" s="79"/>
      <c r="H854" s="508"/>
      <c r="I854" s="299"/>
      <c r="J854" s="216"/>
      <c r="K854" s="302">
        <f t="shared" ref="K854:K855" si="531">I854-(I854*J854)</f>
        <v>0</v>
      </c>
      <c r="L854" s="226">
        <f t="shared" si="522"/>
        <v>0</v>
      </c>
      <c r="M854" s="218">
        <v>0</v>
      </c>
      <c r="N854" s="251">
        <f t="shared" si="523"/>
        <v>0</v>
      </c>
      <c r="O854" s="295"/>
      <c r="Q854" s="653"/>
      <c r="R854" s="667">
        <f t="shared" si="524"/>
        <v>0</v>
      </c>
      <c r="S854" s="12"/>
      <c r="T854" s="653"/>
      <c r="U854" s="667">
        <f t="shared" si="525"/>
        <v>0</v>
      </c>
      <c r="V854" s="12"/>
      <c r="W854" s="653"/>
      <c r="X854" s="667">
        <f t="shared" si="526"/>
        <v>0</v>
      </c>
      <c r="Z854" s="653"/>
      <c r="AA854" s="667">
        <f t="shared" si="527"/>
        <v>0</v>
      </c>
    </row>
    <row r="855" spans="2:27" s="329" customFormat="1" ht="17.25" customHeight="1">
      <c r="B855" s="117"/>
      <c r="C855" s="308"/>
      <c r="D855" s="633"/>
      <c r="E855" s="150"/>
      <c r="F855" s="84"/>
      <c r="G855" s="79"/>
      <c r="H855" s="508"/>
      <c r="I855" s="299"/>
      <c r="J855" s="216"/>
      <c r="K855" s="302">
        <f t="shared" si="531"/>
        <v>0</v>
      </c>
      <c r="L855" s="226">
        <f t="shared" si="522"/>
        <v>0</v>
      </c>
      <c r="M855" s="218">
        <v>0</v>
      </c>
      <c r="N855" s="251">
        <f t="shared" si="523"/>
        <v>0</v>
      </c>
      <c r="O855" s="295"/>
      <c r="Q855" s="653"/>
      <c r="R855" s="667">
        <f t="shared" si="524"/>
        <v>0</v>
      </c>
      <c r="S855" s="12"/>
      <c r="T855" s="653"/>
      <c r="U855" s="667">
        <f t="shared" si="525"/>
        <v>0</v>
      </c>
      <c r="V855" s="12"/>
      <c r="W855" s="653"/>
      <c r="X855" s="667">
        <f t="shared" si="526"/>
        <v>0</v>
      </c>
      <c r="Z855" s="653"/>
      <c r="AA855" s="667">
        <f t="shared" si="527"/>
        <v>0</v>
      </c>
    </row>
    <row r="856" spans="2:27" s="329" customFormat="1" ht="17.25" customHeight="1">
      <c r="B856" s="474"/>
      <c r="C856" s="481" t="s">
        <v>1477</v>
      </c>
      <c r="D856" s="634"/>
      <c r="E856" s="471"/>
      <c r="F856" s="472"/>
      <c r="G856" s="473"/>
      <c r="H856" s="506"/>
      <c r="I856" s="475"/>
      <c r="J856" s="476"/>
      <c r="K856" s="477"/>
      <c r="L856" s="478"/>
      <c r="M856" s="479"/>
      <c r="N856" s="479"/>
      <c r="O856" s="480"/>
      <c r="Q856" s="807"/>
      <c r="R856" s="808"/>
      <c r="S856"/>
      <c r="T856" s="809"/>
      <c r="U856" s="810"/>
      <c r="V856"/>
      <c r="W856" s="809"/>
      <c r="X856" s="810"/>
      <c r="Y856" s="809"/>
      <c r="Z856" s="809"/>
      <c r="AA856" s="810"/>
    </row>
    <row r="857" spans="2:27" ht="17.25" customHeight="1">
      <c r="B857" s="123" t="s">
        <v>1863</v>
      </c>
      <c r="C857" s="126"/>
      <c r="D857" s="169"/>
      <c r="E857" s="169"/>
      <c r="F857" s="126"/>
      <c r="G857" s="126"/>
      <c r="H857" s="261">
        <f>SUM(H841:H856)</f>
        <v>0</v>
      </c>
      <c r="I857" s="515"/>
      <c r="J857" s="192"/>
      <c r="K857" s="192"/>
      <c r="L857" s="227">
        <f>SUM(L841:L856)</f>
        <v>0</v>
      </c>
      <c r="M857" s="170"/>
      <c r="N857" s="239">
        <f>SUM(N841:N856)</f>
        <v>0</v>
      </c>
      <c r="O857" s="145"/>
      <c r="Q857" s="807"/>
      <c r="R857" s="808"/>
      <c r="S857"/>
      <c r="T857" s="809"/>
      <c r="U857" s="810"/>
      <c r="V857"/>
      <c r="W857" s="809"/>
      <c r="X857" s="810"/>
      <c r="Y857" s="809"/>
      <c r="Z857" s="809"/>
      <c r="AA857" s="810"/>
    </row>
    <row r="858" spans="2:27" ht="17.25" customHeight="1">
      <c r="B858" s="8"/>
      <c r="C858" s="9"/>
      <c r="D858" s="9"/>
      <c r="E858" s="4"/>
      <c r="F858" s="9"/>
      <c r="G858" s="9"/>
      <c r="H858" s="8"/>
      <c r="M858" s="161"/>
      <c r="N858" s="161"/>
      <c r="O858" s="9"/>
      <c r="Q858" s="807"/>
      <c r="R858" s="808"/>
      <c r="S858"/>
      <c r="T858" s="809"/>
      <c r="U858" s="810"/>
      <c r="V858"/>
      <c r="W858" s="809"/>
      <c r="X858" s="810"/>
      <c r="Y858" s="809"/>
      <c r="Z858" s="809"/>
      <c r="AA858" s="810"/>
    </row>
    <row r="859" spans="2:27" ht="30" customHeight="1">
      <c r="B859" s="754" t="s">
        <v>1864</v>
      </c>
      <c r="C859" s="754"/>
      <c r="D859" s="754"/>
      <c r="E859" s="754"/>
      <c r="F859" s="754"/>
      <c r="G859" s="754"/>
      <c r="H859" s="754"/>
      <c r="I859" s="754"/>
      <c r="J859" s="754"/>
      <c r="K859" s="754"/>
      <c r="L859" s="754"/>
      <c r="M859" s="754"/>
      <c r="N859" s="754"/>
      <c r="O859" s="754"/>
      <c r="Q859" s="807"/>
      <c r="R859" s="808"/>
      <c r="S859"/>
      <c r="T859" s="809"/>
      <c r="U859" s="810"/>
      <c r="V859"/>
      <c r="W859" s="809"/>
      <c r="X859" s="810"/>
      <c r="Y859" s="809"/>
      <c r="Z859" s="809"/>
      <c r="AA859" s="810"/>
    </row>
    <row r="860" spans="2:27" s="22" customFormat="1" ht="30" customHeight="1">
      <c r="B860" s="105" t="s">
        <v>10</v>
      </c>
      <c r="C860" s="165" t="s">
        <v>11</v>
      </c>
      <c r="D860" s="165" t="s">
        <v>1756</v>
      </c>
      <c r="E860" s="165" t="s">
        <v>12</v>
      </c>
      <c r="F860" s="166" t="s">
        <v>13</v>
      </c>
      <c r="G860" s="165" t="s">
        <v>14</v>
      </c>
      <c r="H860" s="260" t="s">
        <v>15</v>
      </c>
      <c r="I860" s="458" t="s">
        <v>1480</v>
      </c>
      <c r="J860" s="177" t="s">
        <v>1461</v>
      </c>
      <c r="K860" s="177" t="s">
        <v>1462</v>
      </c>
      <c r="L860" s="177" t="s">
        <v>1463</v>
      </c>
      <c r="M860" s="221" t="s">
        <v>1479</v>
      </c>
      <c r="N860" s="221" t="s">
        <v>1481</v>
      </c>
      <c r="O860" s="165" t="s">
        <v>1478</v>
      </c>
      <c r="Q860" s="757" t="s">
        <v>1753</v>
      </c>
      <c r="R860" s="758"/>
      <c r="T860" s="757" t="s">
        <v>1754</v>
      </c>
      <c r="U860" s="758"/>
      <c r="W860" s="757" t="s">
        <v>1755</v>
      </c>
      <c r="X860" s="758"/>
      <c r="Y860" s="344"/>
      <c r="Z860" s="759" t="s">
        <v>1500</v>
      </c>
      <c r="AA860" s="760"/>
    </row>
    <row r="861" spans="2:27" ht="17.25" customHeight="1">
      <c r="B861" s="43">
        <v>9781907330643</v>
      </c>
      <c r="C861" s="73" t="s">
        <v>1341</v>
      </c>
      <c r="D861" s="66" t="s">
        <v>1783</v>
      </c>
      <c r="E861" s="45" t="s">
        <v>25</v>
      </c>
      <c r="F861" s="46" t="s">
        <v>703</v>
      </c>
      <c r="G861" s="296">
        <v>907330</v>
      </c>
      <c r="H861" s="465"/>
      <c r="I861" s="269">
        <v>8.5</v>
      </c>
      <c r="J861" s="216"/>
      <c r="K861" s="195">
        <f>I861-(I861*J861)</f>
        <v>8.5</v>
      </c>
      <c r="L861" s="226">
        <f>K861*H861</f>
        <v>0</v>
      </c>
      <c r="M861" s="218">
        <v>0</v>
      </c>
      <c r="N861" s="251">
        <f>L861+(L861*M861)</f>
        <v>0</v>
      </c>
      <c r="O861" s="295"/>
      <c r="Q861" s="653"/>
      <c r="R861" s="667">
        <f t="shared" ref="R861:R871" si="532">IF(Q861="YES",$H861,0)</f>
        <v>0</v>
      </c>
      <c r="T861" s="653"/>
      <c r="U861" s="667">
        <f t="shared" ref="U861:U871" si="533">IF(T861="YES",$H861,0)</f>
        <v>0</v>
      </c>
      <c r="W861" s="653"/>
      <c r="X861" s="667">
        <f t="shared" ref="X861:X871" si="534">IF(W861="YES",$H861,0)</f>
        <v>0</v>
      </c>
      <c r="Y861" s="329"/>
      <c r="Z861" s="653"/>
      <c r="AA861" s="667">
        <f t="shared" ref="AA861:AA871" si="535">IF(Z861="YES",$H861,0)</f>
        <v>0</v>
      </c>
    </row>
    <row r="862" spans="2:27" ht="17.25" customHeight="1">
      <c r="B862" s="43"/>
      <c r="C862" s="73" t="s">
        <v>2616</v>
      </c>
      <c r="D862" s="66" t="s">
        <v>1783</v>
      </c>
      <c r="E862" s="45" t="s">
        <v>2618</v>
      </c>
      <c r="F862" s="46" t="s">
        <v>703</v>
      </c>
      <c r="G862" s="296"/>
      <c r="H862" s="465"/>
      <c r="I862" s="269">
        <v>9.5</v>
      </c>
      <c r="J862" s="216"/>
      <c r="K862" s="743">
        <f t="shared" ref="K862" si="536">I862-(I862*J862)</f>
        <v>9.5</v>
      </c>
      <c r="L862" s="226">
        <f t="shared" ref="L862" si="537">K862*H862</f>
        <v>0</v>
      </c>
      <c r="M862" s="218">
        <v>0</v>
      </c>
      <c r="N862" s="251">
        <f t="shared" ref="N862" si="538">L862+(L862*M862)</f>
        <v>0</v>
      </c>
      <c r="O862" s="295"/>
      <c r="Q862" s="653"/>
      <c r="R862" s="667">
        <f t="shared" si="532"/>
        <v>0</v>
      </c>
      <c r="T862" s="653"/>
      <c r="U862" s="667">
        <f t="shared" si="533"/>
        <v>0</v>
      </c>
      <c r="W862" s="653"/>
      <c r="X862" s="667">
        <f t="shared" si="534"/>
        <v>0</v>
      </c>
      <c r="Y862" s="329"/>
      <c r="Z862" s="653"/>
      <c r="AA862" s="667">
        <f t="shared" si="535"/>
        <v>0</v>
      </c>
    </row>
    <row r="863" spans="2:27" ht="17.25" customHeight="1">
      <c r="B863" s="751">
        <v>9781802302172</v>
      </c>
      <c r="C863" s="713" t="s">
        <v>1335</v>
      </c>
      <c r="D863" s="714" t="s">
        <v>1783</v>
      </c>
      <c r="E863" s="731" t="s">
        <v>120</v>
      </c>
      <c r="F863" s="716" t="s">
        <v>54</v>
      </c>
      <c r="G863" s="716" t="s">
        <v>1336</v>
      </c>
      <c r="H863" s="698"/>
      <c r="I863" s="752">
        <v>6.95</v>
      </c>
      <c r="J863" s="700"/>
      <c r="K863" s="743">
        <f t="shared" ref="K863:K868" si="539">I863-(I863*J863)</f>
        <v>6.95</v>
      </c>
      <c r="L863" s="226">
        <f t="shared" ref="L863:L868" si="540">K863*H863</f>
        <v>0</v>
      </c>
      <c r="M863" s="218">
        <v>0</v>
      </c>
      <c r="N863" s="251">
        <f t="shared" ref="N863:N868" si="541">L863+(L863*M863)</f>
        <v>0</v>
      </c>
      <c r="O863" s="295"/>
      <c r="Q863" s="653"/>
      <c r="R863" s="667">
        <f t="shared" si="532"/>
        <v>0</v>
      </c>
      <c r="T863" s="653"/>
      <c r="U863" s="667">
        <f t="shared" si="533"/>
        <v>0</v>
      </c>
      <c r="W863" s="653"/>
      <c r="X863" s="667">
        <f t="shared" si="534"/>
        <v>0</v>
      </c>
      <c r="Y863" s="329"/>
      <c r="Z863" s="653"/>
      <c r="AA863" s="667">
        <f t="shared" si="535"/>
        <v>0</v>
      </c>
    </row>
    <row r="864" spans="2:27" ht="17.25" customHeight="1">
      <c r="B864" s="417">
        <v>9781917848886</v>
      </c>
      <c r="C864" s="552" t="s">
        <v>1331</v>
      </c>
      <c r="D864" s="599" t="s">
        <v>1783</v>
      </c>
      <c r="E864" s="555" t="s">
        <v>120</v>
      </c>
      <c r="F864" s="420" t="s">
        <v>727</v>
      </c>
      <c r="G864" s="558" t="s">
        <v>1332</v>
      </c>
      <c r="H864" s="510"/>
      <c r="I864" s="595">
        <v>6.95</v>
      </c>
      <c r="J864" s="216"/>
      <c r="K864" s="195">
        <f t="shared" si="539"/>
        <v>6.95</v>
      </c>
      <c r="L864" s="226">
        <f t="shared" si="540"/>
        <v>0</v>
      </c>
      <c r="M864" s="218">
        <v>0</v>
      </c>
      <c r="N864" s="251">
        <f t="shared" si="541"/>
        <v>0</v>
      </c>
      <c r="O864" s="295"/>
      <c r="Q864" s="653"/>
      <c r="R864" s="667">
        <f t="shared" si="532"/>
        <v>0</v>
      </c>
      <c r="T864" s="653"/>
      <c r="U864" s="667">
        <f t="shared" si="533"/>
        <v>0</v>
      </c>
      <c r="W864" s="653"/>
      <c r="X864" s="667">
        <f t="shared" si="534"/>
        <v>0</v>
      </c>
      <c r="Y864" s="329"/>
      <c r="Z864" s="653"/>
      <c r="AA864" s="667">
        <f t="shared" si="535"/>
        <v>0</v>
      </c>
    </row>
    <row r="865" spans="2:27" ht="17.25" customHeight="1">
      <c r="B865" s="117">
        <v>9781847411006</v>
      </c>
      <c r="C865" s="65" t="s">
        <v>1337</v>
      </c>
      <c r="D865" s="599" t="s">
        <v>1783</v>
      </c>
      <c r="E865" s="57" t="s">
        <v>120</v>
      </c>
      <c r="F865" s="85" t="s">
        <v>29</v>
      </c>
      <c r="G865" s="62" t="s">
        <v>1338</v>
      </c>
      <c r="H865" s="510"/>
      <c r="I865" s="229">
        <v>43</v>
      </c>
      <c r="J865" s="216"/>
      <c r="K865" s="195">
        <f t="shared" si="539"/>
        <v>43</v>
      </c>
      <c r="L865" s="226">
        <f t="shared" si="540"/>
        <v>0</v>
      </c>
      <c r="M865" s="218">
        <v>0</v>
      </c>
      <c r="N865" s="251">
        <f t="shared" si="541"/>
        <v>0</v>
      </c>
      <c r="O865" s="295"/>
      <c r="Q865" s="653"/>
      <c r="R865" s="667">
        <f t="shared" si="532"/>
        <v>0</v>
      </c>
      <c r="T865" s="653"/>
      <c r="U865" s="667">
        <f t="shared" si="533"/>
        <v>0</v>
      </c>
      <c r="W865" s="653"/>
      <c r="X865" s="667">
        <f t="shared" si="534"/>
        <v>0</v>
      </c>
      <c r="Y865" s="329"/>
      <c r="Z865" s="653"/>
      <c r="AA865" s="667">
        <f t="shared" si="535"/>
        <v>0</v>
      </c>
    </row>
    <row r="866" spans="2:27" ht="17.25" customHeight="1">
      <c r="B866" s="86">
        <v>9780717188697</v>
      </c>
      <c r="C866" s="87" t="s">
        <v>1333</v>
      </c>
      <c r="D866" s="599" t="s">
        <v>1783</v>
      </c>
      <c r="E866" s="84" t="s">
        <v>616</v>
      </c>
      <c r="F866" s="85" t="s">
        <v>37</v>
      </c>
      <c r="G866" s="447"/>
      <c r="H866" s="510"/>
      <c r="I866" s="229">
        <v>34.950000000000003</v>
      </c>
      <c r="J866" s="216"/>
      <c r="K866" s="195">
        <f t="shared" si="539"/>
        <v>34.950000000000003</v>
      </c>
      <c r="L866" s="226">
        <f t="shared" si="540"/>
        <v>0</v>
      </c>
      <c r="M866" s="218">
        <v>0</v>
      </c>
      <c r="N866" s="251">
        <f t="shared" si="541"/>
        <v>0</v>
      </c>
      <c r="O866" s="295"/>
      <c r="Q866" s="653"/>
      <c r="R866" s="667">
        <f t="shared" si="532"/>
        <v>0</v>
      </c>
      <c r="T866" s="653"/>
      <c r="U866" s="667">
        <f t="shared" si="533"/>
        <v>0</v>
      </c>
      <c r="W866" s="653"/>
      <c r="X866" s="667">
        <f t="shared" si="534"/>
        <v>0</v>
      </c>
      <c r="Y866" s="329"/>
      <c r="Z866" s="653"/>
      <c r="AA866" s="667">
        <f t="shared" si="535"/>
        <v>0</v>
      </c>
    </row>
    <row r="867" spans="2:27" ht="17.25" customHeight="1">
      <c r="B867" s="86">
        <v>9780717198535</v>
      </c>
      <c r="C867" s="604" t="s">
        <v>1334</v>
      </c>
      <c r="D867" s="599" t="s">
        <v>1783</v>
      </c>
      <c r="E867" s="30"/>
      <c r="F867" s="85" t="s">
        <v>37</v>
      </c>
      <c r="G867" s="447"/>
      <c r="H867" s="510"/>
      <c r="I867" s="229">
        <v>10.95</v>
      </c>
      <c r="J867" s="216"/>
      <c r="K867" s="195">
        <f t="shared" si="539"/>
        <v>10.95</v>
      </c>
      <c r="L867" s="226">
        <f t="shared" si="540"/>
        <v>0</v>
      </c>
      <c r="M867" s="218">
        <v>0</v>
      </c>
      <c r="N867" s="251">
        <f t="shared" si="541"/>
        <v>0</v>
      </c>
      <c r="O867" s="295"/>
      <c r="Q867" s="653"/>
      <c r="R867" s="667">
        <f t="shared" si="532"/>
        <v>0</v>
      </c>
      <c r="T867" s="653"/>
      <c r="U867" s="667">
        <f t="shared" si="533"/>
        <v>0</v>
      </c>
      <c r="W867" s="653"/>
      <c r="X867" s="667">
        <f t="shared" si="534"/>
        <v>0</v>
      </c>
      <c r="Y867" s="329"/>
      <c r="Z867" s="653"/>
      <c r="AA867" s="667">
        <f t="shared" si="535"/>
        <v>0</v>
      </c>
    </row>
    <row r="868" spans="2:27" s="329" customFormat="1" ht="17.25" customHeight="1">
      <c r="B868" s="86"/>
      <c r="C868" s="131" t="s">
        <v>189</v>
      </c>
      <c r="D868" s="131"/>
      <c r="E868" s="129"/>
      <c r="F868" s="85"/>
      <c r="G868" s="85"/>
      <c r="H868" s="463"/>
      <c r="I868" s="222"/>
      <c r="J868" s="216"/>
      <c r="K868" s="302">
        <f t="shared" si="539"/>
        <v>0</v>
      </c>
      <c r="L868" s="303">
        <f t="shared" si="540"/>
        <v>0</v>
      </c>
      <c r="M868" s="218">
        <v>0</v>
      </c>
      <c r="N868" s="304">
        <f t="shared" si="541"/>
        <v>0</v>
      </c>
      <c r="O868" s="295"/>
      <c r="Q868" s="653"/>
      <c r="R868" s="667">
        <f t="shared" si="532"/>
        <v>0</v>
      </c>
      <c r="S868" s="12"/>
      <c r="T868" s="653"/>
      <c r="U868" s="667">
        <f t="shared" si="533"/>
        <v>0</v>
      </c>
      <c r="V868" s="12"/>
      <c r="W868" s="653"/>
      <c r="X868" s="667">
        <f t="shared" si="534"/>
        <v>0</v>
      </c>
      <c r="Z868" s="653"/>
      <c r="AA868" s="667">
        <f t="shared" si="535"/>
        <v>0</v>
      </c>
    </row>
    <row r="869" spans="2:27" s="329" customFormat="1" ht="17.25" customHeight="1">
      <c r="B869" s="117"/>
      <c r="C869" s="312"/>
      <c r="D869" s="633"/>
      <c r="E869" s="150"/>
      <c r="F869" s="84"/>
      <c r="G869" s="79"/>
      <c r="H869" s="510"/>
      <c r="I869" s="299"/>
      <c r="J869" s="216"/>
      <c r="K869" s="302">
        <f t="shared" ref="K869" si="542">I869-(I869*J869)</f>
        <v>0</v>
      </c>
      <c r="L869" s="303">
        <f t="shared" ref="L869" si="543">K869*H869</f>
        <v>0</v>
      </c>
      <c r="M869" s="219">
        <v>0</v>
      </c>
      <c r="N869" s="304">
        <f t="shared" ref="N869" si="544">L869+(L869*M869)</f>
        <v>0</v>
      </c>
      <c r="O869" s="295"/>
      <c r="Q869" s="653"/>
      <c r="R869" s="667">
        <f t="shared" si="532"/>
        <v>0</v>
      </c>
      <c r="S869" s="12"/>
      <c r="T869" s="653"/>
      <c r="U869" s="667">
        <f t="shared" si="533"/>
        <v>0</v>
      </c>
      <c r="V869" s="12"/>
      <c r="W869" s="653"/>
      <c r="X869" s="667">
        <f t="shared" si="534"/>
        <v>0</v>
      </c>
      <c r="Z869" s="653"/>
      <c r="AA869" s="667">
        <f t="shared" si="535"/>
        <v>0</v>
      </c>
    </row>
    <row r="870" spans="2:27" s="329" customFormat="1" ht="17.25" customHeight="1">
      <c r="B870" s="117"/>
      <c r="C870" s="308"/>
      <c r="D870" s="633"/>
      <c r="E870" s="150"/>
      <c r="F870" s="84"/>
      <c r="G870" s="79"/>
      <c r="H870" s="510"/>
      <c r="I870" s="299"/>
      <c r="J870" s="216"/>
      <c r="K870" s="302">
        <f t="shared" ref="K870:K871" si="545">I870-(I870*J870)</f>
        <v>0</v>
      </c>
      <c r="L870" s="303">
        <f t="shared" ref="L870:L871" si="546">K870*H870</f>
        <v>0</v>
      </c>
      <c r="M870" s="219">
        <v>0</v>
      </c>
      <c r="N870" s="304">
        <f t="shared" ref="N870:N871" si="547">L870+(L870*M870)</f>
        <v>0</v>
      </c>
      <c r="O870" s="295"/>
      <c r="Q870" s="653"/>
      <c r="R870" s="667">
        <f t="shared" si="532"/>
        <v>0</v>
      </c>
      <c r="S870" s="12"/>
      <c r="T870" s="653"/>
      <c r="U870" s="667">
        <f t="shared" si="533"/>
        <v>0</v>
      </c>
      <c r="V870" s="12"/>
      <c r="W870" s="653"/>
      <c r="X870" s="667">
        <f t="shared" si="534"/>
        <v>0</v>
      </c>
      <c r="Z870" s="653"/>
      <c r="AA870" s="667">
        <f t="shared" si="535"/>
        <v>0</v>
      </c>
    </row>
    <row r="871" spans="2:27" s="329" customFormat="1" ht="17.25" customHeight="1">
      <c r="B871" s="117"/>
      <c r="C871" s="308"/>
      <c r="D871" s="633"/>
      <c r="E871" s="150"/>
      <c r="F871" s="84"/>
      <c r="G871" s="79"/>
      <c r="H871" s="510"/>
      <c r="I871" s="299"/>
      <c r="J871" s="216"/>
      <c r="K871" s="302">
        <f t="shared" si="545"/>
        <v>0</v>
      </c>
      <c r="L871" s="303">
        <f t="shared" si="546"/>
        <v>0</v>
      </c>
      <c r="M871" s="219">
        <v>0</v>
      </c>
      <c r="N871" s="304">
        <f t="shared" si="547"/>
        <v>0</v>
      </c>
      <c r="O871" s="295"/>
      <c r="Q871" s="653"/>
      <c r="R871" s="667">
        <f t="shared" si="532"/>
        <v>0</v>
      </c>
      <c r="S871" s="12"/>
      <c r="T871" s="653"/>
      <c r="U871" s="667">
        <f t="shared" si="533"/>
        <v>0</v>
      </c>
      <c r="V871" s="12"/>
      <c r="W871" s="653"/>
      <c r="X871" s="667">
        <f t="shared" si="534"/>
        <v>0</v>
      </c>
      <c r="Z871" s="653"/>
      <c r="AA871" s="667">
        <f t="shared" si="535"/>
        <v>0</v>
      </c>
    </row>
    <row r="872" spans="2:27" s="329" customFormat="1" ht="17.25" customHeight="1">
      <c r="B872" s="438"/>
      <c r="C872" s="439" t="s">
        <v>1477</v>
      </c>
      <c r="D872" s="640"/>
      <c r="E872" s="214"/>
      <c r="F872" s="215"/>
      <c r="G872" s="440"/>
      <c r="H872" s="509"/>
      <c r="I872" s="518"/>
      <c r="J872" s="441"/>
      <c r="K872" s="442"/>
      <c r="L872" s="443"/>
      <c r="M872" s="444"/>
      <c r="N872" s="445"/>
      <c r="O872" s="217"/>
      <c r="Q872" s="807"/>
      <c r="R872" s="808"/>
      <c r="S872"/>
      <c r="T872" s="809"/>
      <c r="U872" s="810"/>
      <c r="V872"/>
      <c r="W872" s="809"/>
      <c r="X872" s="810"/>
      <c r="Y872" s="809"/>
      <c r="Z872" s="809"/>
      <c r="AA872" s="810"/>
    </row>
    <row r="873" spans="2:27" ht="17.25" customHeight="1">
      <c r="B873" s="123" t="s">
        <v>1865</v>
      </c>
      <c r="C873" s="126"/>
      <c r="D873" s="169"/>
      <c r="E873" s="169"/>
      <c r="F873" s="126"/>
      <c r="G873" s="126"/>
      <c r="H873" s="261">
        <f>SUM(H861:H872)</f>
        <v>0</v>
      </c>
      <c r="I873" s="515"/>
      <c r="J873" s="192"/>
      <c r="K873" s="192"/>
      <c r="L873" s="227">
        <f>SUM(L861:L872)</f>
        <v>0</v>
      </c>
      <c r="M873" s="170"/>
      <c r="N873" s="239">
        <f>SUM(N861:N872)</f>
        <v>0</v>
      </c>
      <c r="O873" s="145"/>
      <c r="Q873" s="807"/>
      <c r="R873" s="808"/>
      <c r="S873"/>
      <c r="T873" s="809"/>
      <c r="U873" s="810"/>
      <c r="V873"/>
      <c r="W873" s="809"/>
      <c r="X873" s="810"/>
      <c r="Y873" s="809"/>
      <c r="Z873" s="809"/>
      <c r="AA873" s="810"/>
    </row>
    <row r="874" spans="2:27" ht="17.25" customHeight="1">
      <c r="B874" s="8"/>
      <c r="C874" s="9"/>
      <c r="D874" s="9"/>
      <c r="E874" s="4"/>
      <c r="F874" s="9"/>
      <c r="G874" s="9"/>
      <c r="H874" s="8"/>
      <c r="M874" s="161"/>
      <c r="N874" s="161"/>
      <c r="O874" s="9"/>
      <c r="Q874" s="807"/>
      <c r="R874" s="808"/>
      <c r="S874"/>
      <c r="T874" s="809"/>
      <c r="U874" s="810"/>
      <c r="V874"/>
      <c r="W874" s="809"/>
      <c r="X874" s="810"/>
      <c r="Y874" s="809"/>
      <c r="Z874" s="809"/>
      <c r="AA874" s="810"/>
    </row>
    <row r="875" spans="2:27" ht="30" customHeight="1">
      <c r="B875" s="754" t="s">
        <v>1866</v>
      </c>
      <c r="C875" s="754"/>
      <c r="D875" s="754"/>
      <c r="E875" s="754"/>
      <c r="F875" s="754"/>
      <c r="G875" s="754"/>
      <c r="H875" s="754"/>
      <c r="I875" s="754"/>
      <c r="J875" s="754"/>
      <c r="K875" s="754"/>
      <c r="L875" s="754"/>
      <c r="M875" s="754"/>
      <c r="N875" s="754"/>
      <c r="O875" s="754"/>
      <c r="Q875" s="807"/>
      <c r="R875" s="808"/>
      <c r="S875"/>
      <c r="T875" s="809"/>
      <c r="U875" s="810"/>
      <c r="V875"/>
      <c r="W875" s="809"/>
      <c r="X875" s="810"/>
      <c r="Y875" s="809"/>
      <c r="Z875" s="809"/>
      <c r="AA875" s="810"/>
    </row>
    <row r="876" spans="2:27" s="22" customFormat="1" ht="30" customHeight="1">
      <c r="B876" s="105" t="s">
        <v>10</v>
      </c>
      <c r="C876" s="165" t="s">
        <v>11</v>
      </c>
      <c r="D876" s="165" t="s">
        <v>1756</v>
      </c>
      <c r="E876" s="165" t="s">
        <v>12</v>
      </c>
      <c r="F876" s="166" t="s">
        <v>13</v>
      </c>
      <c r="G876" s="165" t="s">
        <v>14</v>
      </c>
      <c r="H876" s="260" t="s">
        <v>15</v>
      </c>
      <c r="I876" s="458" t="s">
        <v>1480</v>
      </c>
      <c r="J876" s="177" t="s">
        <v>1461</v>
      </c>
      <c r="K876" s="177" t="s">
        <v>1462</v>
      </c>
      <c r="L876" s="177" t="s">
        <v>1463</v>
      </c>
      <c r="M876" s="221" t="s">
        <v>1479</v>
      </c>
      <c r="N876" s="221" t="s">
        <v>1481</v>
      </c>
      <c r="O876" s="165" t="s">
        <v>1478</v>
      </c>
      <c r="Q876" s="757" t="s">
        <v>1753</v>
      </c>
      <c r="R876" s="758"/>
      <c r="T876" s="757" t="s">
        <v>1754</v>
      </c>
      <c r="U876" s="758"/>
      <c r="W876" s="757" t="s">
        <v>1755</v>
      </c>
      <c r="X876" s="758"/>
      <c r="Y876" s="344"/>
      <c r="Z876" s="759" t="s">
        <v>1500</v>
      </c>
      <c r="AA876" s="760"/>
    </row>
    <row r="877" spans="2:27" ht="17.25" customHeight="1">
      <c r="B877" s="43">
        <v>9781907330681</v>
      </c>
      <c r="C877" s="73" t="s">
        <v>1345</v>
      </c>
      <c r="D877" s="66" t="s">
        <v>1784</v>
      </c>
      <c r="E877" s="579" t="s">
        <v>120</v>
      </c>
      <c r="F877" s="46" t="s">
        <v>703</v>
      </c>
      <c r="G877" s="296">
        <v>907330</v>
      </c>
      <c r="H877" s="465"/>
      <c r="I877" s="269">
        <v>8.5</v>
      </c>
      <c r="J877" s="216"/>
      <c r="K877" s="195">
        <f t="shared" ref="K877:K883" si="548">I877-(I877*J877)</f>
        <v>8.5</v>
      </c>
      <c r="L877" s="226">
        <f>K877*H877</f>
        <v>0</v>
      </c>
      <c r="M877" s="218">
        <v>0</v>
      </c>
      <c r="N877" s="251">
        <f t="shared" ref="N877:N883" si="549">L877+(L877*M877)</f>
        <v>0</v>
      </c>
      <c r="O877" s="295"/>
      <c r="Q877" s="653"/>
      <c r="R877" s="667">
        <f t="shared" ref="R877:R890" si="550">IF(Q877="YES",$H877,0)</f>
        <v>0</v>
      </c>
      <c r="T877" s="653"/>
      <c r="U877" s="667">
        <f t="shared" ref="U877:U890" si="551">IF(T877="YES",$H877,0)</f>
        <v>0</v>
      </c>
      <c r="W877" s="653"/>
      <c r="X877" s="667">
        <f t="shared" ref="X877:X890" si="552">IF(W877="YES",$H877,0)</f>
        <v>0</v>
      </c>
      <c r="Y877" s="329"/>
      <c r="Z877" s="653"/>
      <c r="AA877" s="667">
        <f t="shared" ref="AA877:AA890" si="553">IF(Z877="YES",$H877,0)</f>
        <v>0</v>
      </c>
    </row>
    <row r="878" spans="2:27" ht="17.25" customHeight="1">
      <c r="B878" s="43"/>
      <c r="C878" s="73" t="s">
        <v>2616</v>
      </c>
      <c r="D878" s="66" t="s">
        <v>1784</v>
      </c>
      <c r="E878" s="579" t="s">
        <v>2618</v>
      </c>
      <c r="F878" s="46" t="s">
        <v>703</v>
      </c>
      <c r="G878" s="296"/>
      <c r="H878" s="465"/>
      <c r="I878" s="269">
        <v>9.5</v>
      </c>
      <c r="J878" s="216"/>
      <c r="K878" s="195">
        <f t="shared" ref="K878" si="554">I878-(I878*J878)</f>
        <v>9.5</v>
      </c>
      <c r="L878" s="226">
        <f t="shared" ref="L878" si="555">K878*H878</f>
        <v>0</v>
      </c>
      <c r="M878" s="218">
        <v>0</v>
      </c>
      <c r="N878" s="251">
        <f t="shared" ref="N878" si="556">L878+(L878*M878)</f>
        <v>0</v>
      </c>
      <c r="O878" s="295"/>
      <c r="Q878" s="653"/>
      <c r="R878" s="667">
        <f t="shared" si="550"/>
        <v>0</v>
      </c>
      <c r="T878" s="653"/>
      <c r="U878" s="667">
        <f t="shared" si="551"/>
        <v>0</v>
      </c>
      <c r="W878" s="653"/>
      <c r="X878" s="667">
        <f t="shared" si="552"/>
        <v>0</v>
      </c>
      <c r="Y878" s="329"/>
      <c r="Z878" s="653"/>
      <c r="AA878" s="667">
        <f t="shared" si="553"/>
        <v>0</v>
      </c>
    </row>
    <row r="879" spans="2:27" ht="17.25" customHeight="1">
      <c r="B879" s="88">
        <v>9781845362430</v>
      </c>
      <c r="C879" s="90" t="s">
        <v>1011</v>
      </c>
      <c r="D879" s="99" t="s">
        <v>1784</v>
      </c>
      <c r="E879" s="91" t="s">
        <v>120</v>
      </c>
      <c r="F879" s="92" t="s">
        <v>54</v>
      </c>
      <c r="G879" s="92" t="s">
        <v>1012</v>
      </c>
      <c r="H879" s="508"/>
      <c r="I879" s="273">
        <v>5.5</v>
      </c>
      <c r="J879" s="216"/>
      <c r="K879" s="195">
        <f t="shared" si="548"/>
        <v>5.5</v>
      </c>
      <c r="L879" s="226">
        <f t="shared" ref="L879:L888" si="557">K879*H879</f>
        <v>0</v>
      </c>
      <c r="M879" s="218">
        <v>0</v>
      </c>
      <c r="N879" s="251">
        <f t="shared" si="549"/>
        <v>0</v>
      </c>
      <c r="O879" s="295"/>
      <c r="Q879" s="653"/>
      <c r="R879" s="667">
        <f t="shared" si="550"/>
        <v>0</v>
      </c>
      <c r="T879" s="653"/>
      <c r="U879" s="667">
        <f t="shared" si="551"/>
        <v>0</v>
      </c>
      <c r="W879" s="653"/>
      <c r="X879" s="667">
        <f t="shared" si="552"/>
        <v>0</v>
      </c>
      <c r="Y879" s="329"/>
      <c r="Z879" s="653"/>
      <c r="AA879" s="667">
        <f t="shared" si="553"/>
        <v>0</v>
      </c>
    </row>
    <row r="880" spans="2:27" ht="17.25" customHeight="1">
      <c r="B880" s="88">
        <v>9781845365851</v>
      </c>
      <c r="C880" s="90" t="s">
        <v>1013</v>
      </c>
      <c r="D880" s="99" t="s">
        <v>1784</v>
      </c>
      <c r="E880" s="91" t="s">
        <v>120</v>
      </c>
      <c r="F880" s="92" t="s">
        <v>54</v>
      </c>
      <c r="G880" s="92" t="s">
        <v>1014</v>
      </c>
      <c r="H880" s="508"/>
      <c r="I880" s="273">
        <v>6.5</v>
      </c>
      <c r="J880" s="216"/>
      <c r="K880" s="195">
        <f t="shared" si="548"/>
        <v>6.5</v>
      </c>
      <c r="L880" s="226">
        <f t="shared" si="557"/>
        <v>0</v>
      </c>
      <c r="M880" s="218">
        <v>0</v>
      </c>
      <c r="N880" s="251">
        <f t="shared" si="549"/>
        <v>0</v>
      </c>
      <c r="O880" s="295"/>
      <c r="Q880" s="653"/>
      <c r="R880" s="667">
        <f t="shared" si="550"/>
        <v>0</v>
      </c>
      <c r="T880" s="653"/>
      <c r="U880" s="667">
        <f t="shared" si="551"/>
        <v>0</v>
      </c>
      <c r="W880" s="653"/>
      <c r="X880" s="667">
        <f t="shared" si="552"/>
        <v>0</v>
      </c>
      <c r="Y880" s="329"/>
      <c r="Z880" s="653"/>
      <c r="AA880" s="667">
        <f t="shared" si="553"/>
        <v>0</v>
      </c>
    </row>
    <row r="881" spans="2:27" ht="17.25" customHeight="1">
      <c r="B881" s="377">
        <v>9781917848008</v>
      </c>
      <c r="C881" s="552" t="s">
        <v>2086</v>
      </c>
      <c r="D881" s="555" t="s">
        <v>1784</v>
      </c>
      <c r="E881" s="555" t="s">
        <v>17</v>
      </c>
      <c r="F881" s="420" t="s">
        <v>26</v>
      </c>
      <c r="G881" s="558" t="s">
        <v>2087</v>
      </c>
      <c r="H881" s="465"/>
      <c r="I881" s="595">
        <v>35.950000000000003</v>
      </c>
      <c r="J881" s="216"/>
      <c r="K881" s="195">
        <f t="shared" si="548"/>
        <v>35.950000000000003</v>
      </c>
      <c r="L881" s="226">
        <f>K881*H881</f>
        <v>0</v>
      </c>
      <c r="M881" s="218">
        <v>0</v>
      </c>
      <c r="N881" s="251">
        <f t="shared" si="549"/>
        <v>0</v>
      </c>
      <c r="O881" s="295"/>
      <c r="Q881" s="653"/>
      <c r="R881" s="667">
        <f t="shared" si="550"/>
        <v>0</v>
      </c>
      <c r="T881" s="653"/>
      <c r="U881" s="667">
        <f t="shared" si="551"/>
        <v>0</v>
      </c>
      <c r="W881" s="653"/>
      <c r="X881" s="667">
        <f t="shared" si="552"/>
        <v>0</v>
      </c>
      <c r="Y881" s="329"/>
      <c r="Z881" s="653"/>
      <c r="AA881" s="667">
        <f t="shared" si="553"/>
        <v>0</v>
      </c>
    </row>
    <row r="882" spans="2:27" ht="17.25" customHeight="1">
      <c r="B882" s="377">
        <v>9781917848312</v>
      </c>
      <c r="C882" s="552" t="s">
        <v>2088</v>
      </c>
      <c r="D882" s="555" t="s">
        <v>1784</v>
      </c>
      <c r="E882" s="555" t="s">
        <v>25</v>
      </c>
      <c r="F882" s="420" t="s">
        <v>26</v>
      </c>
      <c r="G882" s="558" t="s">
        <v>2089</v>
      </c>
      <c r="H882" s="465"/>
      <c r="I882" s="595">
        <v>12.95</v>
      </c>
      <c r="J882" s="216"/>
      <c r="K882" s="195">
        <f t="shared" si="548"/>
        <v>12.95</v>
      </c>
      <c r="L882" s="226">
        <f>K882*H882</f>
        <v>0</v>
      </c>
      <c r="M882" s="218">
        <v>0</v>
      </c>
      <c r="N882" s="251">
        <f t="shared" si="549"/>
        <v>0</v>
      </c>
      <c r="O882" s="295"/>
      <c r="Q882" s="653"/>
      <c r="R882" s="667">
        <f t="shared" si="550"/>
        <v>0</v>
      </c>
      <c r="T882" s="653"/>
      <c r="U882" s="667">
        <f t="shared" si="551"/>
        <v>0</v>
      </c>
      <c r="W882" s="653"/>
      <c r="X882" s="667">
        <f t="shared" si="552"/>
        <v>0</v>
      </c>
      <c r="Y882" s="329"/>
      <c r="Z882" s="653"/>
      <c r="AA882" s="667">
        <f t="shared" si="553"/>
        <v>0</v>
      </c>
    </row>
    <row r="883" spans="2:27" ht="17.25" customHeight="1">
      <c r="B883" s="377">
        <v>9781917848787</v>
      </c>
      <c r="C883" s="552" t="s">
        <v>1359</v>
      </c>
      <c r="D883" s="555" t="s">
        <v>1784</v>
      </c>
      <c r="E883" s="555" t="s">
        <v>120</v>
      </c>
      <c r="F883" s="420" t="s">
        <v>727</v>
      </c>
      <c r="G883" s="558" t="s">
        <v>1360</v>
      </c>
      <c r="H883" s="465"/>
      <c r="I883" s="595">
        <v>5.5</v>
      </c>
      <c r="J883" s="216"/>
      <c r="K883" s="195">
        <f t="shared" si="548"/>
        <v>5.5</v>
      </c>
      <c r="L883" s="226">
        <f>K883*H883</f>
        <v>0</v>
      </c>
      <c r="M883" s="218">
        <v>0</v>
      </c>
      <c r="N883" s="251">
        <f t="shared" si="549"/>
        <v>0</v>
      </c>
      <c r="O883" s="295"/>
      <c r="Q883" s="653"/>
      <c r="R883" s="667">
        <f t="shared" si="550"/>
        <v>0</v>
      </c>
      <c r="T883" s="653"/>
      <c r="U883" s="667">
        <f t="shared" si="551"/>
        <v>0</v>
      </c>
      <c r="W883" s="653"/>
      <c r="X883" s="667">
        <f t="shared" si="552"/>
        <v>0</v>
      </c>
      <c r="Y883" s="329"/>
      <c r="Z883" s="653"/>
      <c r="AA883" s="667">
        <f t="shared" si="553"/>
        <v>0</v>
      </c>
    </row>
    <row r="884" spans="2:27" ht="17.25" customHeight="1">
      <c r="B884" s="377">
        <v>9780717148349</v>
      </c>
      <c r="C884" s="552" t="s">
        <v>1808</v>
      </c>
      <c r="D884" s="555" t="s">
        <v>1784</v>
      </c>
      <c r="E884" s="555" t="s">
        <v>616</v>
      </c>
      <c r="F884" s="420" t="s">
        <v>37</v>
      </c>
      <c r="G884" s="558"/>
      <c r="H884" s="465"/>
      <c r="I884" s="595">
        <v>39.950000000000003</v>
      </c>
      <c r="J884" s="216"/>
      <c r="K884" s="195">
        <f t="shared" ref="K884:K885" si="558">I884-(I884*J884)</f>
        <v>39.950000000000003</v>
      </c>
      <c r="L884" s="226">
        <f t="shared" ref="L884:L885" si="559">K884*H884</f>
        <v>0</v>
      </c>
      <c r="M884" s="218">
        <v>0</v>
      </c>
      <c r="N884" s="251">
        <f t="shared" ref="N884:N885" si="560">L884+(L884*M884)</f>
        <v>0</v>
      </c>
      <c r="O884" s="295"/>
      <c r="Q884" s="653"/>
      <c r="R884" s="667">
        <f t="shared" si="550"/>
        <v>0</v>
      </c>
      <c r="T884" s="653"/>
      <c r="U884" s="667">
        <f t="shared" si="551"/>
        <v>0</v>
      </c>
      <c r="W884" s="653"/>
      <c r="X884" s="667">
        <f t="shared" si="552"/>
        <v>0</v>
      </c>
      <c r="Y884" s="329"/>
      <c r="Z884" s="653"/>
      <c r="AA884" s="667">
        <f t="shared" si="553"/>
        <v>0</v>
      </c>
    </row>
    <row r="885" spans="2:27" s="329" customFormat="1" ht="17.25" customHeight="1">
      <c r="B885" s="86"/>
      <c r="C885" s="131" t="s">
        <v>189</v>
      </c>
      <c r="D885" s="131"/>
      <c r="E885" s="129"/>
      <c r="F885" s="85"/>
      <c r="G885" s="85"/>
      <c r="H885" s="463"/>
      <c r="I885" s="222"/>
      <c r="J885" s="216"/>
      <c r="K885" s="302">
        <f t="shared" si="558"/>
        <v>0</v>
      </c>
      <c r="L885" s="303">
        <f t="shared" si="559"/>
        <v>0</v>
      </c>
      <c r="M885" s="218">
        <v>0</v>
      </c>
      <c r="N885" s="304">
        <f t="shared" si="560"/>
        <v>0</v>
      </c>
      <c r="O885" s="295"/>
      <c r="Q885" s="653"/>
      <c r="R885" s="667">
        <f t="shared" si="550"/>
        <v>0</v>
      </c>
      <c r="S885" s="12"/>
      <c r="T885" s="653"/>
      <c r="U885" s="667">
        <f t="shared" si="551"/>
        <v>0</v>
      </c>
      <c r="V885" s="12"/>
      <c r="W885" s="653"/>
      <c r="X885" s="667">
        <f t="shared" si="552"/>
        <v>0</v>
      </c>
      <c r="Z885" s="653"/>
      <c r="AA885" s="667">
        <f t="shared" si="553"/>
        <v>0</v>
      </c>
    </row>
    <row r="886" spans="2:27" s="329" customFormat="1" ht="17.25" customHeight="1">
      <c r="B886" s="280"/>
      <c r="C886" s="281"/>
      <c r="D886" s="644"/>
      <c r="E886" s="279"/>
      <c r="F886" s="281"/>
      <c r="G886" s="133"/>
      <c r="H886" s="463"/>
      <c r="I886" s="222"/>
      <c r="J886" s="216"/>
      <c r="K886" s="302">
        <f t="shared" ref="K886:K888" si="561">I886-(I886*J886)</f>
        <v>0</v>
      </c>
      <c r="L886" s="303">
        <f t="shared" si="557"/>
        <v>0</v>
      </c>
      <c r="M886" s="218">
        <v>0</v>
      </c>
      <c r="N886" s="304">
        <f t="shared" ref="N886:N888" si="562">L886+(L886*M886)</f>
        <v>0</v>
      </c>
      <c r="O886" s="295"/>
      <c r="Q886" s="653"/>
      <c r="R886" s="667">
        <f t="shared" si="550"/>
        <v>0</v>
      </c>
      <c r="S886" s="12"/>
      <c r="T886" s="653"/>
      <c r="U886" s="667">
        <f t="shared" si="551"/>
        <v>0</v>
      </c>
      <c r="V886" s="12"/>
      <c r="W886" s="653"/>
      <c r="X886" s="667">
        <f t="shared" si="552"/>
        <v>0</v>
      </c>
      <c r="Z886" s="653"/>
      <c r="AA886" s="667">
        <f t="shared" si="553"/>
        <v>0</v>
      </c>
    </row>
    <row r="887" spans="2:27" s="329" customFormat="1" ht="17.25" customHeight="1">
      <c r="B887" s="117"/>
      <c r="C887" s="308"/>
      <c r="D887" s="644"/>
      <c r="E887" s="150"/>
      <c r="F887" s="84"/>
      <c r="G887" s="79"/>
      <c r="H887" s="463"/>
      <c r="I887" s="299"/>
      <c r="J887" s="216"/>
      <c r="K887" s="302">
        <f t="shared" si="561"/>
        <v>0</v>
      </c>
      <c r="L887" s="303">
        <f t="shared" si="557"/>
        <v>0</v>
      </c>
      <c r="M887" s="218">
        <v>0</v>
      </c>
      <c r="N887" s="304">
        <f t="shared" si="562"/>
        <v>0</v>
      </c>
      <c r="O887" s="295"/>
      <c r="Q887" s="653"/>
      <c r="R887" s="667">
        <f t="shared" si="550"/>
        <v>0</v>
      </c>
      <c r="S887" s="12"/>
      <c r="T887" s="653"/>
      <c r="U887" s="667">
        <f t="shared" si="551"/>
        <v>0</v>
      </c>
      <c r="V887" s="12"/>
      <c r="W887" s="653"/>
      <c r="X887" s="667">
        <f t="shared" si="552"/>
        <v>0</v>
      </c>
      <c r="Z887" s="653"/>
      <c r="AA887" s="667">
        <f t="shared" si="553"/>
        <v>0</v>
      </c>
    </row>
    <row r="888" spans="2:27" s="329" customFormat="1" ht="17.25" customHeight="1">
      <c r="B888" s="117"/>
      <c r="C888" s="312"/>
      <c r="D888" s="644"/>
      <c r="E888" s="150"/>
      <c r="F888" s="84"/>
      <c r="G888" s="79"/>
      <c r="H888" s="463"/>
      <c r="I888" s="299"/>
      <c r="J888" s="216"/>
      <c r="K888" s="302">
        <f t="shared" si="561"/>
        <v>0</v>
      </c>
      <c r="L888" s="303">
        <f t="shared" si="557"/>
        <v>0</v>
      </c>
      <c r="M888" s="219">
        <v>0</v>
      </c>
      <c r="N888" s="304">
        <f t="shared" si="562"/>
        <v>0</v>
      </c>
      <c r="O888" s="295"/>
      <c r="Q888" s="653"/>
      <c r="R888" s="667">
        <f t="shared" si="550"/>
        <v>0</v>
      </c>
      <c r="S888" s="12"/>
      <c r="T888" s="653"/>
      <c r="U888" s="667">
        <f t="shared" si="551"/>
        <v>0</v>
      </c>
      <c r="V888" s="12"/>
      <c r="W888" s="653"/>
      <c r="X888" s="667">
        <f t="shared" si="552"/>
        <v>0</v>
      </c>
      <c r="Z888" s="653"/>
      <c r="AA888" s="667">
        <f t="shared" si="553"/>
        <v>0</v>
      </c>
    </row>
    <row r="889" spans="2:27" s="329" customFormat="1" ht="17.25" customHeight="1">
      <c r="B889" s="117"/>
      <c r="C889" s="308"/>
      <c r="D889" s="644"/>
      <c r="E889" s="150"/>
      <c r="F889" s="84"/>
      <c r="G889" s="79"/>
      <c r="H889" s="463"/>
      <c r="I889" s="299"/>
      <c r="J889" s="216"/>
      <c r="K889" s="302">
        <f t="shared" ref="K889:K890" si="563">I889-(I889*J889)</f>
        <v>0</v>
      </c>
      <c r="L889" s="303">
        <f t="shared" ref="L889:L890" si="564">K889*H889</f>
        <v>0</v>
      </c>
      <c r="M889" s="219">
        <v>0</v>
      </c>
      <c r="N889" s="304">
        <f t="shared" ref="N889:N890" si="565">L889+(L889*M889)</f>
        <v>0</v>
      </c>
      <c r="O889" s="295"/>
      <c r="Q889" s="653"/>
      <c r="R889" s="667">
        <f t="shared" si="550"/>
        <v>0</v>
      </c>
      <c r="S889" s="12"/>
      <c r="T889" s="653"/>
      <c r="U889" s="667">
        <f t="shared" si="551"/>
        <v>0</v>
      </c>
      <c r="V889" s="12"/>
      <c r="W889" s="653"/>
      <c r="X889" s="667">
        <f t="shared" si="552"/>
        <v>0</v>
      </c>
      <c r="Z889" s="653"/>
      <c r="AA889" s="667">
        <f t="shared" si="553"/>
        <v>0</v>
      </c>
    </row>
    <row r="890" spans="2:27" s="329" customFormat="1" ht="17.25" customHeight="1">
      <c r="B890" s="117"/>
      <c r="C890" s="308"/>
      <c r="D890" s="644"/>
      <c r="E890" s="150"/>
      <c r="F890" s="84"/>
      <c r="G890" s="79"/>
      <c r="H890" s="463"/>
      <c r="I890" s="299"/>
      <c r="J890" s="216"/>
      <c r="K890" s="302">
        <f t="shared" si="563"/>
        <v>0</v>
      </c>
      <c r="L890" s="303">
        <f t="shared" si="564"/>
        <v>0</v>
      </c>
      <c r="M890" s="219">
        <v>0</v>
      </c>
      <c r="N890" s="304">
        <f t="shared" si="565"/>
        <v>0</v>
      </c>
      <c r="O890" s="295"/>
      <c r="Q890" s="653"/>
      <c r="R890" s="667">
        <f t="shared" si="550"/>
        <v>0</v>
      </c>
      <c r="S890" s="12"/>
      <c r="T890" s="653"/>
      <c r="U890" s="667">
        <f t="shared" si="551"/>
        <v>0</v>
      </c>
      <c r="V890" s="12"/>
      <c r="W890" s="653"/>
      <c r="X890" s="667">
        <f t="shared" si="552"/>
        <v>0</v>
      </c>
      <c r="Z890" s="653"/>
      <c r="AA890" s="667">
        <f t="shared" si="553"/>
        <v>0</v>
      </c>
    </row>
    <row r="891" spans="2:27" s="329" customFormat="1" ht="17.25" customHeight="1">
      <c r="B891" s="474"/>
      <c r="C891" s="481" t="s">
        <v>1477</v>
      </c>
      <c r="D891" s="634"/>
      <c r="E891" s="471"/>
      <c r="F891" s="472"/>
      <c r="G891" s="473"/>
      <c r="H891" s="506"/>
      <c r="I891" s="475"/>
      <c r="J891" s="476"/>
      <c r="K891" s="477"/>
      <c r="L891" s="478"/>
      <c r="M891" s="479"/>
      <c r="N891" s="479"/>
      <c r="O891" s="480"/>
      <c r="Q891" s="807"/>
      <c r="R891" s="808"/>
      <c r="S891"/>
      <c r="T891" s="809"/>
      <c r="U891" s="810"/>
      <c r="V891"/>
      <c r="W891" s="809"/>
      <c r="X891" s="810"/>
      <c r="Y891" s="809"/>
      <c r="Z891" s="809"/>
      <c r="AA891" s="810"/>
    </row>
    <row r="892" spans="2:27" ht="17.25" customHeight="1">
      <c r="B892" s="167" t="s">
        <v>1867</v>
      </c>
      <c r="C892" s="126"/>
      <c r="D892" s="169"/>
      <c r="E892" s="169"/>
      <c r="F892" s="126"/>
      <c r="G892" s="126"/>
      <c r="H892" s="261">
        <f>SUM(H877:H891)</f>
        <v>0</v>
      </c>
      <c r="I892" s="515"/>
      <c r="J892" s="192"/>
      <c r="K892" s="192"/>
      <c r="L892" s="227">
        <f>SUM(L877:L891)</f>
        <v>0</v>
      </c>
      <c r="M892" s="170"/>
      <c r="N892" s="239">
        <f>SUM(N877:N891)</f>
        <v>0</v>
      </c>
      <c r="O892" s="145"/>
      <c r="Q892" s="807"/>
      <c r="R892" s="808"/>
      <c r="S892"/>
      <c r="T892" s="809"/>
      <c r="U892" s="810"/>
      <c r="V892"/>
      <c r="W892" s="809"/>
      <c r="X892" s="810"/>
      <c r="Y892" s="809"/>
      <c r="Z892" s="809"/>
      <c r="AA892" s="810"/>
    </row>
    <row r="893" spans="2:27" ht="17.25" customHeight="1">
      <c r="B893" s="8"/>
      <c r="C893" s="9"/>
      <c r="D893" s="9"/>
      <c r="E893" s="4"/>
      <c r="F893" s="9"/>
      <c r="G893" s="9"/>
      <c r="H893" s="8"/>
      <c r="M893" s="161"/>
      <c r="N893" s="161"/>
      <c r="O893" s="9"/>
      <c r="Q893" s="807"/>
      <c r="R893" s="808"/>
      <c r="S893"/>
      <c r="T893" s="809"/>
      <c r="U893" s="810"/>
      <c r="V893"/>
      <c r="W893" s="809"/>
      <c r="X893" s="810"/>
      <c r="Y893" s="809"/>
      <c r="Z893" s="809"/>
      <c r="AA893" s="810"/>
    </row>
    <row r="894" spans="2:27" ht="30" customHeight="1">
      <c r="B894" s="754" t="s">
        <v>1868</v>
      </c>
      <c r="C894" s="754"/>
      <c r="D894" s="754"/>
      <c r="E894" s="754"/>
      <c r="F894" s="754"/>
      <c r="G894" s="754"/>
      <c r="H894" s="754"/>
      <c r="I894" s="754"/>
      <c r="J894" s="754"/>
      <c r="K894" s="754"/>
      <c r="L894" s="754"/>
      <c r="M894" s="754"/>
      <c r="N894" s="754"/>
      <c r="O894" s="754"/>
      <c r="Q894" s="807"/>
      <c r="R894" s="808"/>
      <c r="S894"/>
      <c r="T894" s="809"/>
      <c r="U894" s="810"/>
      <c r="V894"/>
      <c r="W894" s="809"/>
      <c r="X894" s="810"/>
      <c r="Y894" s="809"/>
      <c r="Z894" s="809"/>
      <c r="AA894" s="810"/>
    </row>
    <row r="895" spans="2:27" s="22" customFormat="1" ht="30" customHeight="1">
      <c r="B895" s="105" t="s">
        <v>10</v>
      </c>
      <c r="C895" s="165" t="s">
        <v>11</v>
      </c>
      <c r="D895" s="165" t="s">
        <v>1756</v>
      </c>
      <c r="E895" s="165" t="s">
        <v>12</v>
      </c>
      <c r="F895" s="166" t="s">
        <v>13</v>
      </c>
      <c r="G895" s="165" t="s">
        <v>14</v>
      </c>
      <c r="H895" s="260" t="s">
        <v>15</v>
      </c>
      <c r="I895" s="458" t="s">
        <v>1480</v>
      </c>
      <c r="J895" s="177" t="s">
        <v>1461</v>
      </c>
      <c r="K895" s="177" t="s">
        <v>1462</v>
      </c>
      <c r="L895" s="177" t="s">
        <v>1463</v>
      </c>
      <c r="M895" s="221" t="s">
        <v>1479</v>
      </c>
      <c r="N895" s="221" t="s">
        <v>1481</v>
      </c>
      <c r="O895" s="165" t="s">
        <v>1478</v>
      </c>
      <c r="Q895" s="757" t="s">
        <v>1753</v>
      </c>
      <c r="R895" s="758"/>
      <c r="T895" s="757" t="s">
        <v>1754</v>
      </c>
      <c r="U895" s="758"/>
      <c r="W895" s="757" t="s">
        <v>1755</v>
      </c>
      <c r="X895" s="758"/>
      <c r="Y895" s="344"/>
      <c r="Z895" s="759" t="s">
        <v>1500</v>
      </c>
      <c r="AA895" s="760"/>
    </row>
    <row r="896" spans="2:27" ht="17.25" customHeight="1">
      <c r="B896" s="559">
        <v>9780714431277</v>
      </c>
      <c r="C896" s="573" t="s">
        <v>1307</v>
      </c>
      <c r="D896" s="578" t="s">
        <v>1801</v>
      </c>
      <c r="E896" s="564" t="s">
        <v>616</v>
      </c>
      <c r="F896" s="578" t="s">
        <v>18</v>
      </c>
      <c r="G896" s="578">
        <v>31277</v>
      </c>
      <c r="H896" s="510"/>
      <c r="I896" s="597">
        <v>24.25</v>
      </c>
      <c r="J896" s="216"/>
      <c r="K896" s="195">
        <f t="shared" ref="K896:K931" si="566">I896-(I896*J896)</f>
        <v>24.25</v>
      </c>
      <c r="L896" s="226">
        <f t="shared" ref="L896:L923" si="567">K896*H896</f>
        <v>0</v>
      </c>
      <c r="M896" s="218">
        <v>0</v>
      </c>
      <c r="N896" s="251">
        <f t="shared" ref="N896:N931" si="568">L896+(L896*M896)</f>
        <v>0</v>
      </c>
      <c r="O896" s="295"/>
      <c r="Q896" s="653"/>
      <c r="R896" s="667">
        <f t="shared" ref="R896:R934" si="569">IF(Q896="YES",$H896,0)</f>
        <v>0</v>
      </c>
      <c r="T896" s="653"/>
      <c r="U896" s="667">
        <f t="shared" ref="U896:U934" si="570">IF(T896="YES",$H896,0)</f>
        <v>0</v>
      </c>
      <c r="W896" s="653"/>
      <c r="X896" s="667">
        <f t="shared" ref="X896:X934" si="571">IF(W896="YES",$H896,0)</f>
        <v>0</v>
      </c>
      <c r="Y896" s="329"/>
      <c r="Z896" s="653"/>
      <c r="AA896" s="667">
        <f t="shared" ref="AA896:AA934" si="572">IF(Z896="YES",$H896,0)</f>
        <v>0</v>
      </c>
    </row>
    <row r="897" spans="2:27" ht="17.25" customHeight="1">
      <c r="B897" s="560">
        <v>9781802300406</v>
      </c>
      <c r="C897" s="609" t="s">
        <v>792</v>
      </c>
      <c r="D897" s="583" t="s">
        <v>1795</v>
      </c>
      <c r="E897" s="593" t="s">
        <v>616</v>
      </c>
      <c r="F897" s="566" t="s">
        <v>54</v>
      </c>
      <c r="G897" s="566" t="s">
        <v>793</v>
      </c>
      <c r="H897" s="465"/>
      <c r="I897" s="597">
        <v>20.95</v>
      </c>
      <c r="J897" s="216"/>
      <c r="K897" s="195">
        <f t="shared" si="566"/>
        <v>20.95</v>
      </c>
      <c r="L897" s="226">
        <f t="shared" si="567"/>
        <v>0</v>
      </c>
      <c r="M897" s="218">
        <v>0</v>
      </c>
      <c r="N897" s="251">
        <f t="shared" si="568"/>
        <v>0</v>
      </c>
      <c r="O897" s="295"/>
      <c r="Q897" s="653"/>
      <c r="R897" s="667">
        <f t="shared" si="569"/>
        <v>0</v>
      </c>
      <c r="T897" s="653"/>
      <c r="U897" s="667">
        <f t="shared" si="570"/>
        <v>0</v>
      </c>
      <c r="W897" s="653"/>
      <c r="X897" s="667">
        <f t="shared" si="571"/>
        <v>0</v>
      </c>
      <c r="Y897" s="329"/>
      <c r="Z897" s="653"/>
      <c r="AA897" s="667">
        <f t="shared" si="572"/>
        <v>0</v>
      </c>
    </row>
    <row r="898" spans="2:27" ht="17.25" customHeight="1">
      <c r="B898" s="560">
        <v>9781845365905</v>
      </c>
      <c r="C898" s="609" t="s">
        <v>794</v>
      </c>
      <c r="D898" s="583" t="s">
        <v>1795</v>
      </c>
      <c r="E898" s="593" t="s">
        <v>616</v>
      </c>
      <c r="F898" s="566" t="s">
        <v>54</v>
      </c>
      <c r="G898" s="566" t="s">
        <v>795</v>
      </c>
      <c r="H898" s="465"/>
      <c r="I898" s="597">
        <v>20.95</v>
      </c>
      <c r="J898" s="216"/>
      <c r="K898" s="195">
        <f t="shared" si="566"/>
        <v>20.95</v>
      </c>
      <c r="L898" s="226">
        <f t="shared" si="567"/>
        <v>0</v>
      </c>
      <c r="M898" s="218">
        <v>0</v>
      </c>
      <c r="N898" s="251">
        <f t="shared" si="568"/>
        <v>0</v>
      </c>
      <c r="O898" s="295"/>
      <c r="Q898" s="653"/>
      <c r="R898" s="667">
        <f t="shared" si="569"/>
        <v>0</v>
      </c>
      <c r="T898" s="653"/>
      <c r="U898" s="667">
        <f t="shared" si="570"/>
        <v>0</v>
      </c>
      <c r="W898" s="653"/>
      <c r="X898" s="667">
        <f t="shared" si="571"/>
        <v>0</v>
      </c>
      <c r="Y898" s="329"/>
      <c r="Z898" s="653"/>
      <c r="AA898" s="667">
        <f t="shared" si="572"/>
        <v>0</v>
      </c>
    </row>
    <row r="899" spans="2:27" ht="17.25" customHeight="1">
      <c r="B899" s="560">
        <v>9781802300666</v>
      </c>
      <c r="C899" s="609" t="s">
        <v>877</v>
      </c>
      <c r="D899" s="583" t="s">
        <v>1796</v>
      </c>
      <c r="E899" s="593" t="s">
        <v>616</v>
      </c>
      <c r="F899" s="566" t="s">
        <v>54</v>
      </c>
      <c r="G899" s="566" t="s">
        <v>878</v>
      </c>
      <c r="H899" s="465"/>
      <c r="I899" s="597">
        <v>20.95</v>
      </c>
      <c r="J899" s="216"/>
      <c r="K899" s="195">
        <f t="shared" si="566"/>
        <v>20.95</v>
      </c>
      <c r="L899" s="226">
        <f t="shared" si="567"/>
        <v>0</v>
      </c>
      <c r="M899" s="218">
        <v>0</v>
      </c>
      <c r="N899" s="251">
        <f t="shared" si="568"/>
        <v>0</v>
      </c>
      <c r="O899" s="295"/>
      <c r="Q899" s="653"/>
      <c r="R899" s="667">
        <f t="shared" si="569"/>
        <v>0</v>
      </c>
      <c r="T899" s="653"/>
      <c r="U899" s="667">
        <f t="shared" si="570"/>
        <v>0</v>
      </c>
      <c r="W899" s="653"/>
      <c r="X899" s="667">
        <f t="shared" si="571"/>
        <v>0</v>
      </c>
      <c r="Y899" s="329"/>
      <c r="Z899" s="653"/>
      <c r="AA899" s="667">
        <f t="shared" si="572"/>
        <v>0</v>
      </c>
    </row>
    <row r="900" spans="2:27" ht="17.25" customHeight="1">
      <c r="B900" s="560">
        <v>9781845365899</v>
      </c>
      <c r="C900" s="609" t="s">
        <v>879</v>
      </c>
      <c r="D900" s="583" t="s">
        <v>1796</v>
      </c>
      <c r="E900" s="593" t="s">
        <v>616</v>
      </c>
      <c r="F900" s="566" t="s">
        <v>54</v>
      </c>
      <c r="G900" s="566" t="s">
        <v>880</v>
      </c>
      <c r="H900" s="465"/>
      <c r="I900" s="597">
        <v>20.95</v>
      </c>
      <c r="J900" s="216"/>
      <c r="K900" s="195">
        <f t="shared" si="566"/>
        <v>20.95</v>
      </c>
      <c r="L900" s="226">
        <f t="shared" si="567"/>
        <v>0</v>
      </c>
      <c r="M900" s="218">
        <v>0</v>
      </c>
      <c r="N900" s="251">
        <f t="shared" si="568"/>
        <v>0</v>
      </c>
      <c r="O900" s="295"/>
      <c r="Q900" s="653"/>
      <c r="R900" s="667">
        <f t="shared" si="569"/>
        <v>0</v>
      </c>
      <c r="T900" s="653"/>
      <c r="U900" s="667">
        <f t="shared" si="570"/>
        <v>0</v>
      </c>
      <c r="W900" s="653"/>
      <c r="X900" s="667">
        <f t="shared" si="571"/>
        <v>0</v>
      </c>
      <c r="Y900" s="329"/>
      <c r="Z900" s="653"/>
      <c r="AA900" s="667">
        <f t="shared" si="572"/>
        <v>0</v>
      </c>
    </row>
    <row r="901" spans="2:27" ht="17.25" customHeight="1">
      <c r="B901" s="560">
        <v>9781845362751</v>
      </c>
      <c r="C901" s="609" t="s">
        <v>1176</v>
      </c>
      <c r="D901" s="583" t="s">
        <v>1791</v>
      </c>
      <c r="E901" s="593" t="s">
        <v>616</v>
      </c>
      <c r="F901" s="566" t="s">
        <v>54</v>
      </c>
      <c r="G901" s="566" t="s">
        <v>1177</v>
      </c>
      <c r="H901" s="465"/>
      <c r="I901" s="597">
        <v>20.95</v>
      </c>
      <c r="J901" s="216"/>
      <c r="K901" s="195">
        <f t="shared" si="566"/>
        <v>20.95</v>
      </c>
      <c r="L901" s="226">
        <f t="shared" si="567"/>
        <v>0</v>
      </c>
      <c r="M901" s="218">
        <v>0</v>
      </c>
      <c r="N901" s="251">
        <f t="shared" si="568"/>
        <v>0</v>
      </c>
      <c r="O901" s="295"/>
      <c r="Q901" s="653"/>
      <c r="R901" s="667">
        <f t="shared" si="569"/>
        <v>0</v>
      </c>
      <c r="T901" s="653"/>
      <c r="U901" s="667">
        <f t="shared" si="570"/>
        <v>0</v>
      </c>
      <c r="W901" s="653"/>
      <c r="X901" s="667">
        <f t="shared" si="571"/>
        <v>0</v>
      </c>
      <c r="Y901" s="329"/>
      <c r="Z901" s="653"/>
      <c r="AA901" s="667">
        <f t="shared" si="572"/>
        <v>0</v>
      </c>
    </row>
    <row r="902" spans="2:27" ht="17.25" customHeight="1">
      <c r="B902" s="560">
        <v>9781845362744</v>
      </c>
      <c r="C902" s="609" t="s">
        <v>1401</v>
      </c>
      <c r="D902" s="583" t="s">
        <v>1792</v>
      </c>
      <c r="E902" s="593" t="s">
        <v>616</v>
      </c>
      <c r="F902" s="566" t="s">
        <v>54</v>
      </c>
      <c r="G902" s="566" t="s">
        <v>999</v>
      </c>
      <c r="H902" s="465"/>
      <c r="I902" s="597">
        <v>20.95</v>
      </c>
      <c r="J902" s="216"/>
      <c r="K902" s="195">
        <f t="shared" si="566"/>
        <v>20.95</v>
      </c>
      <c r="L902" s="226">
        <f t="shared" si="567"/>
        <v>0</v>
      </c>
      <c r="M902" s="218">
        <v>0</v>
      </c>
      <c r="N902" s="251">
        <f t="shared" si="568"/>
        <v>0</v>
      </c>
      <c r="O902" s="295"/>
      <c r="Q902" s="653"/>
      <c r="R902" s="667">
        <f t="shared" si="569"/>
        <v>0</v>
      </c>
      <c r="T902" s="653"/>
      <c r="U902" s="667">
        <f t="shared" si="570"/>
        <v>0</v>
      </c>
      <c r="W902" s="653"/>
      <c r="X902" s="667">
        <f t="shared" si="571"/>
        <v>0</v>
      </c>
      <c r="Y902" s="329"/>
      <c r="Z902" s="653"/>
      <c r="AA902" s="667">
        <f t="shared" si="572"/>
        <v>0</v>
      </c>
    </row>
    <row r="903" spans="2:27" ht="17.25" customHeight="1">
      <c r="B903" s="560">
        <v>9781845369262</v>
      </c>
      <c r="C903" s="609" t="s">
        <v>1124</v>
      </c>
      <c r="D903" s="583" t="s">
        <v>1769</v>
      </c>
      <c r="E903" s="593" t="s">
        <v>616</v>
      </c>
      <c r="F903" s="566" t="s">
        <v>54</v>
      </c>
      <c r="G903" s="566" t="s">
        <v>1125</v>
      </c>
      <c r="H903" s="465"/>
      <c r="I903" s="597">
        <v>20.95</v>
      </c>
      <c r="J903" s="216"/>
      <c r="K903" s="195">
        <f t="shared" si="566"/>
        <v>20.95</v>
      </c>
      <c r="L903" s="226">
        <f t="shared" si="567"/>
        <v>0</v>
      </c>
      <c r="M903" s="218">
        <v>0</v>
      </c>
      <c r="N903" s="251">
        <f t="shared" si="568"/>
        <v>0</v>
      </c>
      <c r="O903" s="295"/>
      <c r="Q903" s="653"/>
      <c r="R903" s="667">
        <f t="shared" si="569"/>
        <v>0</v>
      </c>
      <c r="T903" s="653"/>
      <c r="U903" s="667">
        <f t="shared" si="570"/>
        <v>0</v>
      </c>
      <c r="W903" s="653"/>
      <c r="X903" s="667">
        <f t="shared" si="571"/>
        <v>0</v>
      </c>
      <c r="Y903" s="329"/>
      <c r="Z903" s="653"/>
      <c r="AA903" s="667">
        <f t="shared" si="572"/>
        <v>0</v>
      </c>
    </row>
    <row r="904" spans="2:27" ht="17.25" customHeight="1">
      <c r="B904" s="125">
        <v>9781845369439</v>
      </c>
      <c r="C904" s="119" t="s">
        <v>1061</v>
      </c>
      <c r="D904" s="66" t="s">
        <v>1797</v>
      </c>
      <c r="E904" s="78" t="s">
        <v>616</v>
      </c>
      <c r="F904" s="139" t="s">
        <v>54</v>
      </c>
      <c r="G904" s="139" t="s">
        <v>1062</v>
      </c>
      <c r="H904" s="465"/>
      <c r="I904" s="225">
        <v>13.5</v>
      </c>
      <c r="J904" s="216"/>
      <c r="K904" s="195">
        <f t="shared" si="566"/>
        <v>13.5</v>
      </c>
      <c r="L904" s="226">
        <f t="shared" si="567"/>
        <v>0</v>
      </c>
      <c r="M904" s="218">
        <v>0</v>
      </c>
      <c r="N904" s="251">
        <f t="shared" si="568"/>
        <v>0</v>
      </c>
      <c r="O904" s="295"/>
      <c r="Q904" s="653"/>
      <c r="R904" s="667">
        <f t="shared" si="569"/>
        <v>0</v>
      </c>
      <c r="T904" s="653"/>
      <c r="U904" s="667">
        <f t="shared" si="570"/>
        <v>0</v>
      </c>
      <c r="W904" s="653"/>
      <c r="X904" s="667">
        <f t="shared" si="571"/>
        <v>0</v>
      </c>
      <c r="Y904" s="329"/>
      <c r="Z904" s="653"/>
      <c r="AA904" s="667">
        <f t="shared" si="572"/>
        <v>0</v>
      </c>
    </row>
    <row r="905" spans="2:27" ht="17.25" customHeight="1">
      <c r="B905" s="88">
        <v>9781845362768</v>
      </c>
      <c r="C905" s="119" t="s">
        <v>1063</v>
      </c>
      <c r="D905" s="66" t="s">
        <v>1793</v>
      </c>
      <c r="E905" s="78" t="s">
        <v>616</v>
      </c>
      <c r="F905" s="92" t="s">
        <v>54</v>
      </c>
      <c r="G905" s="92" t="s">
        <v>1065</v>
      </c>
      <c r="H905" s="465"/>
      <c r="I905" s="273">
        <v>20.95</v>
      </c>
      <c r="J905" s="216"/>
      <c r="K905" s="195">
        <f t="shared" si="566"/>
        <v>20.95</v>
      </c>
      <c r="L905" s="226">
        <f t="shared" si="567"/>
        <v>0</v>
      </c>
      <c r="M905" s="218">
        <v>0</v>
      </c>
      <c r="N905" s="251">
        <f t="shared" si="568"/>
        <v>0</v>
      </c>
      <c r="O905" s="295"/>
      <c r="Q905" s="653"/>
      <c r="R905" s="667">
        <f t="shared" si="569"/>
        <v>0</v>
      </c>
      <c r="T905" s="653"/>
      <c r="U905" s="667">
        <f t="shared" si="570"/>
        <v>0</v>
      </c>
      <c r="W905" s="653"/>
      <c r="X905" s="667">
        <f t="shared" si="571"/>
        <v>0</v>
      </c>
      <c r="Y905" s="329"/>
      <c r="Z905" s="653"/>
      <c r="AA905" s="667">
        <f t="shared" si="572"/>
        <v>0</v>
      </c>
    </row>
    <row r="906" spans="2:27" ht="17.25" customHeight="1">
      <c r="B906" s="88">
        <v>9781845365981</v>
      </c>
      <c r="C906" s="118" t="s">
        <v>1403</v>
      </c>
      <c r="D906" s="66" t="s">
        <v>1804</v>
      </c>
      <c r="E906" s="78" t="s">
        <v>616</v>
      </c>
      <c r="F906" s="92" t="s">
        <v>54</v>
      </c>
      <c r="G906" s="92" t="s">
        <v>1404</v>
      </c>
      <c r="H906" s="465"/>
      <c r="I906" s="273">
        <v>10.5</v>
      </c>
      <c r="J906" s="216"/>
      <c r="K906" s="195">
        <f t="shared" si="566"/>
        <v>10.5</v>
      </c>
      <c r="L906" s="226">
        <f t="shared" si="567"/>
        <v>0</v>
      </c>
      <c r="M906" s="218">
        <v>0</v>
      </c>
      <c r="N906" s="251">
        <f t="shared" si="568"/>
        <v>0</v>
      </c>
      <c r="O906" s="295"/>
      <c r="Q906" s="653"/>
      <c r="R906" s="667">
        <f t="shared" si="569"/>
        <v>0</v>
      </c>
      <c r="T906" s="653"/>
      <c r="U906" s="667">
        <f t="shared" si="570"/>
        <v>0</v>
      </c>
      <c r="W906" s="653"/>
      <c r="X906" s="667">
        <f t="shared" si="571"/>
        <v>0</v>
      </c>
      <c r="Y906" s="329"/>
      <c r="Z906" s="653"/>
      <c r="AA906" s="667">
        <f t="shared" si="572"/>
        <v>0</v>
      </c>
    </row>
    <row r="907" spans="2:27" ht="17.25" customHeight="1">
      <c r="B907" s="88">
        <v>9781802301090</v>
      </c>
      <c r="C907" s="118" t="s">
        <v>1079</v>
      </c>
      <c r="D907" s="66" t="s">
        <v>1794</v>
      </c>
      <c r="E907" s="78" t="s">
        <v>616</v>
      </c>
      <c r="F907" s="92" t="s">
        <v>54</v>
      </c>
      <c r="G907" s="92" t="s">
        <v>1080</v>
      </c>
      <c r="H907" s="465"/>
      <c r="I907" s="273">
        <v>13.5</v>
      </c>
      <c r="J907" s="216"/>
      <c r="K907" s="195">
        <f t="shared" si="566"/>
        <v>13.5</v>
      </c>
      <c r="L907" s="226">
        <f t="shared" si="567"/>
        <v>0</v>
      </c>
      <c r="M907" s="218">
        <v>0</v>
      </c>
      <c r="N907" s="251">
        <f t="shared" si="568"/>
        <v>0</v>
      </c>
      <c r="O907" s="295"/>
      <c r="Q907" s="653"/>
      <c r="R907" s="667">
        <f t="shared" si="569"/>
        <v>0</v>
      </c>
      <c r="T907" s="653"/>
      <c r="U907" s="667">
        <f t="shared" si="570"/>
        <v>0</v>
      </c>
      <c r="W907" s="653"/>
      <c r="X907" s="667">
        <f t="shared" si="571"/>
        <v>0</v>
      </c>
      <c r="Y907" s="329"/>
      <c r="Z907" s="653"/>
      <c r="AA907" s="667">
        <f t="shared" si="572"/>
        <v>0</v>
      </c>
    </row>
    <row r="908" spans="2:27" ht="17.25" customHeight="1">
      <c r="B908" s="377">
        <v>9781917848336</v>
      </c>
      <c r="C908" s="552" t="s">
        <v>2090</v>
      </c>
      <c r="D908" s="66" t="s">
        <v>1782</v>
      </c>
      <c r="E908" s="555" t="s">
        <v>17</v>
      </c>
      <c r="F908" s="420" t="s">
        <v>26</v>
      </c>
      <c r="G908" s="558" t="s">
        <v>2091</v>
      </c>
      <c r="H908" s="465"/>
      <c r="I908" s="595">
        <v>15.5</v>
      </c>
      <c r="J908" s="216"/>
      <c r="K908" s="195">
        <f t="shared" si="566"/>
        <v>15.5</v>
      </c>
      <c r="L908" s="226">
        <f t="shared" si="567"/>
        <v>0</v>
      </c>
      <c r="M908" s="218">
        <v>0</v>
      </c>
      <c r="N908" s="251">
        <f t="shared" si="568"/>
        <v>0</v>
      </c>
      <c r="O908" s="295"/>
      <c r="Q908" s="653"/>
      <c r="R908" s="667">
        <f t="shared" si="569"/>
        <v>0</v>
      </c>
      <c r="T908" s="653"/>
      <c r="U908" s="667">
        <f t="shared" si="570"/>
        <v>0</v>
      </c>
      <c r="W908" s="653"/>
      <c r="X908" s="667">
        <f t="shared" si="571"/>
        <v>0</v>
      </c>
      <c r="Y908" s="329"/>
      <c r="Z908" s="653"/>
      <c r="AA908" s="667">
        <f t="shared" si="572"/>
        <v>0</v>
      </c>
    </row>
    <row r="909" spans="2:27" ht="17.25" customHeight="1">
      <c r="B909" s="682">
        <v>9781907772009</v>
      </c>
      <c r="C909" s="552" t="s">
        <v>2092</v>
      </c>
      <c r="D909" s="66" t="s">
        <v>1758</v>
      </c>
      <c r="E909" s="555" t="s">
        <v>17</v>
      </c>
      <c r="F909" s="683" t="s">
        <v>26</v>
      </c>
      <c r="G909" s="558" t="s">
        <v>1355</v>
      </c>
      <c r="H909" s="684"/>
      <c r="I909" s="595">
        <v>12</v>
      </c>
      <c r="J909" s="216"/>
      <c r="K909" s="195">
        <f t="shared" ref="K909" si="573">I909-(I909*J909)</f>
        <v>12</v>
      </c>
      <c r="L909" s="226">
        <f t="shared" ref="L909" si="574">K909*H909</f>
        <v>0</v>
      </c>
      <c r="M909" s="218">
        <v>0</v>
      </c>
      <c r="N909" s="251">
        <f t="shared" ref="N909" si="575">L909+(L909*M909)</f>
        <v>0</v>
      </c>
      <c r="O909" s="295"/>
      <c r="Q909" s="653"/>
      <c r="R909" s="667">
        <f t="shared" si="569"/>
        <v>0</v>
      </c>
      <c r="T909" s="653"/>
      <c r="U909" s="667">
        <f t="shared" si="570"/>
        <v>0</v>
      </c>
      <c r="W909" s="653"/>
      <c r="X909" s="667">
        <f t="shared" si="571"/>
        <v>0</v>
      </c>
      <c r="Y909" s="329"/>
      <c r="Z909" s="653"/>
      <c r="AA909" s="667">
        <f t="shared" si="572"/>
        <v>0</v>
      </c>
    </row>
    <row r="910" spans="2:27" ht="17.25" customHeight="1">
      <c r="B910" s="649">
        <v>9781789273014</v>
      </c>
      <c r="C910" s="65" t="s">
        <v>2541</v>
      </c>
      <c r="D910" s="62" t="s">
        <v>1779</v>
      </c>
      <c r="E910" s="555" t="s">
        <v>616</v>
      </c>
      <c r="F910" s="106" t="s">
        <v>29</v>
      </c>
      <c r="G910" s="62" t="s">
        <v>1303</v>
      </c>
      <c r="H910" s="510"/>
      <c r="I910" s="273">
        <v>13.5</v>
      </c>
      <c r="J910" s="216"/>
      <c r="K910" s="195">
        <f t="shared" si="566"/>
        <v>13.5</v>
      </c>
      <c r="L910" s="226">
        <f t="shared" si="567"/>
        <v>0</v>
      </c>
      <c r="M910" s="218">
        <v>0</v>
      </c>
      <c r="N910" s="251">
        <f t="shared" si="568"/>
        <v>0</v>
      </c>
      <c r="O910" s="295"/>
      <c r="Q910" s="653"/>
      <c r="R910" s="667">
        <f t="shared" si="569"/>
        <v>0</v>
      </c>
      <c r="T910" s="653"/>
      <c r="U910" s="667">
        <f t="shared" si="570"/>
        <v>0</v>
      </c>
      <c r="W910" s="653"/>
      <c r="X910" s="667">
        <f t="shared" si="571"/>
        <v>0</v>
      </c>
      <c r="Y910" s="329"/>
      <c r="Z910" s="653"/>
      <c r="AA910" s="667">
        <f t="shared" si="572"/>
        <v>0</v>
      </c>
    </row>
    <row r="911" spans="2:27" ht="17.25" customHeight="1">
      <c r="B911" s="649">
        <v>9781789276367</v>
      </c>
      <c r="C911" s="65" t="s">
        <v>2542</v>
      </c>
      <c r="D911" s="62" t="s">
        <v>1778</v>
      </c>
      <c r="E911" s="555" t="s">
        <v>616</v>
      </c>
      <c r="F911" s="106" t="s">
        <v>29</v>
      </c>
      <c r="G911" s="62" t="s">
        <v>1302</v>
      </c>
      <c r="H911" s="510"/>
      <c r="I911" s="273">
        <v>15</v>
      </c>
      <c r="J911" s="216"/>
      <c r="K911" s="195">
        <f t="shared" ref="K911:K918" si="576">I911-(I911*J911)</f>
        <v>15</v>
      </c>
      <c r="L911" s="226">
        <f t="shared" ref="L911:L918" si="577">K911*H911</f>
        <v>0</v>
      </c>
      <c r="M911" s="218">
        <v>0</v>
      </c>
      <c r="N911" s="251">
        <f t="shared" ref="N911:N918" si="578">L911+(L911*M911)</f>
        <v>0</v>
      </c>
      <c r="O911" s="295"/>
      <c r="Q911" s="653"/>
      <c r="R911" s="667">
        <f t="shared" si="569"/>
        <v>0</v>
      </c>
      <c r="T911" s="653"/>
      <c r="U911" s="667">
        <f t="shared" si="570"/>
        <v>0</v>
      </c>
      <c r="W911" s="653"/>
      <c r="X911" s="667">
        <f t="shared" si="571"/>
        <v>0</v>
      </c>
      <c r="Y911" s="329"/>
      <c r="Z911" s="653"/>
      <c r="AA911" s="667">
        <f t="shared" si="572"/>
        <v>0</v>
      </c>
    </row>
    <row r="912" spans="2:27" ht="17.25" customHeight="1">
      <c r="B912" s="649">
        <v>9781789275575</v>
      </c>
      <c r="C912" s="65" t="s">
        <v>2543</v>
      </c>
      <c r="D912" s="62" t="s">
        <v>1758</v>
      </c>
      <c r="E912" s="555" t="s">
        <v>616</v>
      </c>
      <c r="F912" s="106" t="s">
        <v>29</v>
      </c>
      <c r="G912" s="62" t="s">
        <v>876</v>
      </c>
      <c r="H912" s="510"/>
      <c r="I912" s="273">
        <v>17.899999999999999</v>
      </c>
      <c r="J912" s="216"/>
      <c r="K912" s="195">
        <f t="shared" si="576"/>
        <v>17.899999999999999</v>
      </c>
      <c r="L912" s="226">
        <f t="shared" si="577"/>
        <v>0</v>
      </c>
      <c r="M912" s="218">
        <v>0</v>
      </c>
      <c r="N912" s="251">
        <f t="shared" si="578"/>
        <v>0</v>
      </c>
      <c r="O912" s="295"/>
      <c r="Q912" s="653"/>
      <c r="R912" s="667">
        <f t="shared" si="569"/>
        <v>0</v>
      </c>
      <c r="T912" s="653"/>
      <c r="U912" s="667">
        <f t="shared" si="570"/>
        <v>0</v>
      </c>
      <c r="W912" s="653"/>
      <c r="X912" s="667">
        <f t="shared" si="571"/>
        <v>0</v>
      </c>
      <c r="Y912" s="329"/>
      <c r="Z912" s="653"/>
      <c r="AA912" s="667">
        <f t="shared" si="572"/>
        <v>0</v>
      </c>
    </row>
    <row r="913" spans="2:27" ht="17.25" customHeight="1">
      <c r="B913" s="649">
        <v>9781789272505</v>
      </c>
      <c r="C913" s="65" t="s">
        <v>2544</v>
      </c>
      <c r="D913" s="62" t="s">
        <v>1757</v>
      </c>
      <c r="E913" s="555" t="s">
        <v>616</v>
      </c>
      <c r="F913" s="106" t="s">
        <v>29</v>
      </c>
      <c r="G913" s="62" t="s">
        <v>796</v>
      </c>
      <c r="H913" s="510"/>
      <c r="I913" s="273">
        <v>17.899999999999999</v>
      </c>
      <c r="J913" s="216"/>
      <c r="K913" s="195">
        <f t="shared" si="576"/>
        <v>17.899999999999999</v>
      </c>
      <c r="L913" s="226">
        <f t="shared" si="577"/>
        <v>0</v>
      </c>
      <c r="M913" s="218">
        <v>0</v>
      </c>
      <c r="N913" s="251">
        <f t="shared" si="578"/>
        <v>0</v>
      </c>
      <c r="O913" s="295"/>
      <c r="Q913" s="653"/>
      <c r="R913" s="667">
        <f t="shared" si="569"/>
        <v>0</v>
      </c>
      <c r="T913" s="653"/>
      <c r="U913" s="667">
        <f t="shared" si="570"/>
        <v>0</v>
      </c>
      <c r="W913" s="653"/>
      <c r="X913" s="667">
        <f t="shared" si="571"/>
        <v>0</v>
      </c>
      <c r="Y913" s="329"/>
      <c r="Z913" s="653"/>
      <c r="AA913" s="667">
        <f t="shared" si="572"/>
        <v>0</v>
      </c>
    </row>
    <row r="914" spans="2:27" ht="17.25" customHeight="1">
      <c r="B914" s="649">
        <v>9781789276374</v>
      </c>
      <c r="C914" s="65" t="s">
        <v>2545</v>
      </c>
      <c r="D914" s="62" t="s">
        <v>1759</v>
      </c>
      <c r="E914" s="555" t="s">
        <v>616</v>
      </c>
      <c r="F914" s="106" t="s">
        <v>29</v>
      </c>
      <c r="G914" s="62" t="s">
        <v>960</v>
      </c>
      <c r="H914" s="510"/>
      <c r="I914" s="273">
        <v>17.899999999999999</v>
      </c>
      <c r="J914" s="216"/>
      <c r="K914" s="195">
        <f t="shared" si="576"/>
        <v>17.899999999999999</v>
      </c>
      <c r="L914" s="226">
        <f t="shared" si="577"/>
        <v>0</v>
      </c>
      <c r="M914" s="218">
        <v>0</v>
      </c>
      <c r="N914" s="251">
        <f t="shared" si="578"/>
        <v>0</v>
      </c>
      <c r="O914" s="295"/>
      <c r="Q914" s="653"/>
      <c r="R914" s="667">
        <f t="shared" si="569"/>
        <v>0</v>
      </c>
      <c r="T914" s="653"/>
      <c r="U914" s="667">
        <f t="shared" si="570"/>
        <v>0</v>
      </c>
      <c r="W914" s="653"/>
      <c r="X914" s="667">
        <f t="shared" si="571"/>
        <v>0</v>
      </c>
      <c r="Y914" s="329"/>
      <c r="Z914" s="653"/>
      <c r="AA914" s="667">
        <f t="shared" si="572"/>
        <v>0</v>
      </c>
    </row>
    <row r="915" spans="2:27" ht="17.25" customHeight="1">
      <c r="B915" s="649">
        <v>9781789276923</v>
      </c>
      <c r="C915" s="65" t="s">
        <v>2546</v>
      </c>
      <c r="D915" s="62" t="s">
        <v>2547</v>
      </c>
      <c r="E915" s="555" t="s">
        <v>616</v>
      </c>
      <c r="F915" s="106" t="s">
        <v>29</v>
      </c>
      <c r="G915" s="62" t="s">
        <v>1245</v>
      </c>
      <c r="H915" s="510"/>
      <c r="I915" s="273">
        <v>15</v>
      </c>
      <c r="J915" s="216"/>
      <c r="K915" s="195">
        <f t="shared" si="576"/>
        <v>15</v>
      </c>
      <c r="L915" s="226">
        <f t="shared" si="577"/>
        <v>0</v>
      </c>
      <c r="M915" s="218">
        <v>0</v>
      </c>
      <c r="N915" s="251">
        <f t="shared" si="578"/>
        <v>0</v>
      </c>
      <c r="O915" s="295"/>
      <c r="Q915" s="653"/>
      <c r="R915" s="667">
        <f t="shared" si="569"/>
        <v>0</v>
      </c>
      <c r="T915" s="653"/>
      <c r="U915" s="667">
        <f t="shared" si="570"/>
        <v>0</v>
      </c>
      <c r="W915" s="653"/>
      <c r="X915" s="667">
        <f t="shared" si="571"/>
        <v>0</v>
      </c>
      <c r="Y915" s="329"/>
      <c r="Z915" s="653"/>
      <c r="AA915" s="667">
        <f t="shared" si="572"/>
        <v>0</v>
      </c>
    </row>
    <row r="916" spans="2:27" ht="17.25" customHeight="1">
      <c r="B916" s="649">
        <v>9781789276381</v>
      </c>
      <c r="C916" s="65" t="s">
        <v>2548</v>
      </c>
      <c r="D916" s="62" t="s">
        <v>1777</v>
      </c>
      <c r="E916" s="555" t="s">
        <v>616</v>
      </c>
      <c r="F916" s="106" t="s">
        <v>29</v>
      </c>
      <c r="G916" s="62" t="s">
        <v>1292</v>
      </c>
      <c r="H916" s="510"/>
      <c r="I916" s="273">
        <v>15</v>
      </c>
      <c r="J916" s="216"/>
      <c r="K916" s="195">
        <f t="shared" si="576"/>
        <v>15</v>
      </c>
      <c r="L916" s="226">
        <f t="shared" si="577"/>
        <v>0</v>
      </c>
      <c r="M916" s="218">
        <v>0</v>
      </c>
      <c r="N916" s="251">
        <f t="shared" si="578"/>
        <v>0</v>
      </c>
      <c r="O916" s="295"/>
      <c r="Q916" s="653"/>
      <c r="R916" s="667">
        <f t="shared" si="569"/>
        <v>0</v>
      </c>
      <c r="T916" s="653"/>
      <c r="U916" s="667">
        <f t="shared" si="570"/>
        <v>0</v>
      </c>
      <c r="W916" s="653"/>
      <c r="X916" s="667">
        <f t="shared" si="571"/>
        <v>0</v>
      </c>
      <c r="Y916" s="329"/>
      <c r="Z916" s="653"/>
      <c r="AA916" s="667">
        <f t="shared" si="572"/>
        <v>0</v>
      </c>
    </row>
    <row r="917" spans="2:27" ht="17.25" customHeight="1">
      <c r="B917" s="649">
        <v>9781789276350</v>
      </c>
      <c r="C917" s="65" t="s">
        <v>2549</v>
      </c>
      <c r="D917" s="62" t="s">
        <v>1781</v>
      </c>
      <c r="E917" s="555" t="s">
        <v>616</v>
      </c>
      <c r="F917" s="106" t="s">
        <v>29</v>
      </c>
      <c r="G917" s="62" t="s">
        <v>1321</v>
      </c>
      <c r="H917" s="510"/>
      <c r="I917" s="273">
        <v>17.899999999999999</v>
      </c>
      <c r="J917" s="216"/>
      <c r="K917" s="195">
        <f t="shared" si="576"/>
        <v>17.899999999999999</v>
      </c>
      <c r="L917" s="226">
        <f t="shared" si="577"/>
        <v>0</v>
      </c>
      <c r="M917" s="218">
        <v>0</v>
      </c>
      <c r="N917" s="251">
        <f t="shared" si="578"/>
        <v>0</v>
      </c>
      <c r="O917" s="295"/>
      <c r="Q917" s="653"/>
      <c r="R917" s="667">
        <f t="shared" si="569"/>
        <v>0</v>
      </c>
      <c r="T917" s="653"/>
      <c r="U917" s="667">
        <f t="shared" si="570"/>
        <v>0</v>
      </c>
      <c r="W917" s="653"/>
      <c r="X917" s="667">
        <f t="shared" si="571"/>
        <v>0</v>
      </c>
      <c r="Y917" s="329"/>
      <c r="Z917" s="653"/>
      <c r="AA917" s="667">
        <f t="shared" si="572"/>
        <v>0</v>
      </c>
    </row>
    <row r="918" spans="2:27" ht="17.25" customHeight="1">
      <c r="B918" s="649">
        <v>9781789273304</v>
      </c>
      <c r="C918" s="65" t="s">
        <v>2550</v>
      </c>
      <c r="D918" s="62" t="s">
        <v>1782</v>
      </c>
      <c r="E918" s="555" t="s">
        <v>616</v>
      </c>
      <c r="F918" s="106" t="s">
        <v>29</v>
      </c>
      <c r="G918" s="62" t="s">
        <v>2551</v>
      </c>
      <c r="H918" s="510"/>
      <c r="I918" s="273">
        <v>17</v>
      </c>
      <c r="J918" s="216"/>
      <c r="K918" s="195">
        <f t="shared" si="576"/>
        <v>17</v>
      </c>
      <c r="L918" s="226">
        <f t="shared" si="577"/>
        <v>0</v>
      </c>
      <c r="M918" s="218">
        <v>0</v>
      </c>
      <c r="N918" s="251">
        <f t="shared" si="578"/>
        <v>0</v>
      </c>
      <c r="O918" s="295"/>
      <c r="Q918" s="653"/>
      <c r="R918" s="667">
        <f t="shared" si="569"/>
        <v>0</v>
      </c>
      <c r="T918" s="653"/>
      <c r="U918" s="667">
        <f t="shared" si="570"/>
        <v>0</v>
      </c>
      <c r="W918" s="653"/>
      <c r="X918" s="667">
        <f t="shared" si="571"/>
        <v>0</v>
      </c>
      <c r="Y918" s="329"/>
      <c r="Z918" s="653"/>
      <c r="AA918" s="667">
        <f t="shared" si="572"/>
        <v>0</v>
      </c>
    </row>
    <row r="919" spans="2:27" ht="17.25" customHeight="1">
      <c r="B919" s="89">
        <v>9781912514502</v>
      </c>
      <c r="C919" s="68" t="s">
        <v>1938</v>
      </c>
      <c r="D919" s="44" t="s">
        <v>1768</v>
      </c>
      <c r="E919" s="62" t="s">
        <v>616</v>
      </c>
      <c r="F919" s="62" t="s">
        <v>741</v>
      </c>
      <c r="G919" s="62" t="s">
        <v>1101</v>
      </c>
      <c r="H919" s="510"/>
      <c r="I919" s="271">
        <v>19.989999999999998</v>
      </c>
      <c r="J919" s="216"/>
      <c r="K919" s="195">
        <f t="shared" si="566"/>
        <v>19.989999999999998</v>
      </c>
      <c r="L919" s="226">
        <f t="shared" si="567"/>
        <v>0</v>
      </c>
      <c r="M919" s="218">
        <v>0</v>
      </c>
      <c r="N919" s="251">
        <f t="shared" si="568"/>
        <v>0</v>
      </c>
      <c r="O919" s="295"/>
      <c r="Q919" s="653"/>
      <c r="R919" s="667">
        <f t="shared" si="569"/>
        <v>0</v>
      </c>
      <c r="T919" s="653"/>
      <c r="U919" s="667">
        <f t="shared" si="570"/>
        <v>0</v>
      </c>
      <c r="W919" s="653"/>
      <c r="X919" s="667">
        <f t="shared" si="571"/>
        <v>0</v>
      </c>
      <c r="Y919" s="329"/>
      <c r="Z919" s="653"/>
      <c r="AA919" s="667">
        <f t="shared" si="572"/>
        <v>0</v>
      </c>
    </row>
    <row r="920" spans="2:27" ht="17.25" customHeight="1">
      <c r="B920" s="89">
        <v>9781912514427</v>
      </c>
      <c r="C920" s="68" t="s">
        <v>1939</v>
      </c>
      <c r="D920" s="44" t="s">
        <v>1758</v>
      </c>
      <c r="E920" s="62" t="s">
        <v>616</v>
      </c>
      <c r="F920" s="62" t="s">
        <v>741</v>
      </c>
      <c r="G920" s="62" t="s">
        <v>833</v>
      </c>
      <c r="H920" s="464"/>
      <c r="I920" s="271">
        <v>19.989999999999998</v>
      </c>
      <c r="J920" s="216"/>
      <c r="K920" s="195">
        <f t="shared" ref="K920:K922" si="579">I920-(I920*J920)</f>
        <v>19.989999999999998</v>
      </c>
      <c r="L920" s="226">
        <f t="shared" ref="L920:L922" si="580">K920*H920</f>
        <v>0</v>
      </c>
      <c r="M920" s="218">
        <v>0</v>
      </c>
      <c r="N920" s="251">
        <f t="shared" ref="N920:N922" si="581">L920+(L920*M920)</f>
        <v>0</v>
      </c>
      <c r="O920" s="295"/>
      <c r="Q920" s="653"/>
      <c r="R920" s="667">
        <f t="shared" si="569"/>
        <v>0</v>
      </c>
      <c r="T920" s="653"/>
      <c r="U920" s="667">
        <f t="shared" si="570"/>
        <v>0</v>
      </c>
      <c r="W920" s="653"/>
      <c r="X920" s="667">
        <f t="shared" si="571"/>
        <v>0</v>
      </c>
      <c r="Y920" s="329"/>
      <c r="Z920" s="653"/>
      <c r="AA920" s="667">
        <f t="shared" si="572"/>
        <v>0</v>
      </c>
    </row>
    <row r="921" spans="2:27" ht="17.25" customHeight="1">
      <c r="B921" s="89">
        <v>9781915486158</v>
      </c>
      <c r="C921" s="68" t="s">
        <v>1940</v>
      </c>
      <c r="D921" s="44" t="s">
        <v>1757</v>
      </c>
      <c r="E921" s="62" t="s">
        <v>17</v>
      </c>
      <c r="F921" s="62" t="s">
        <v>741</v>
      </c>
      <c r="G921" s="62" t="s">
        <v>742</v>
      </c>
      <c r="H921" s="464"/>
      <c r="I921" s="271">
        <v>19.989999999999998</v>
      </c>
      <c r="J921" s="216"/>
      <c r="K921" s="195">
        <f t="shared" si="579"/>
        <v>19.989999999999998</v>
      </c>
      <c r="L921" s="226">
        <f t="shared" si="580"/>
        <v>0</v>
      </c>
      <c r="M921" s="218">
        <v>0</v>
      </c>
      <c r="N921" s="251">
        <f t="shared" si="581"/>
        <v>0</v>
      </c>
      <c r="O921" s="295"/>
      <c r="Q921" s="653"/>
      <c r="R921" s="667">
        <f t="shared" si="569"/>
        <v>0</v>
      </c>
      <c r="T921" s="653"/>
      <c r="U921" s="667">
        <f t="shared" si="570"/>
        <v>0</v>
      </c>
      <c r="W921" s="653"/>
      <c r="X921" s="667">
        <f t="shared" si="571"/>
        <v>0</v>
      </c>
      <c r="Y921" s="329"/>
      <c r="Z921" s="653"/>
      <c r="AA921" s="667">
        <f t="shared" si="572"/>
        <v>0</v>
      </c>
    </row>
    <row r="922" spans="2:27" ht="17.25" customHeight="1">
      <c r="B922" s="89">
        <v>9781909417106</v>
      </c>
      <c r="C922" s="68" t="s">
        <v>1941</v>
      </c>
      <c r="D922" s="44" t="s">
        <v>1757</v>
      </c>
      <c r="E922" s="62" t="s">
        <v>616</v>
      </c>
      <c r="F922" s="62" t="s">
        <v>743</v>
      </c>
      <c r="G922" s="62" t="s">
        <v>744</v>
      </c>
      <c r="H922" s="464"/>
      <c r="I922" s="271">
        <v>19.989999999999998</v>
      </c>
      <c r="J922" s="216"/>
      <c r="K922" s="195">
        <f t="shared" si="579"/>
        <v>19.989999999999998</v>
      </c>
      <c r="L922" s="226">
        <f t="shared" si="580"/>
        <v>0</v>
      </c>
      <c r="M922" s="218">
        <v>0</v>
      </c>
      <c r="N922" s="251">
        <f t="shared" si="581"/>
        <v>0</v>
      </c>
      <c r="O922" s="295"/>
      <c r="Q922" s="653"/>
      <c r="R922" s="667">
        <f t="shared" si="569"/>
        <v>0</v>
      </c>
      <c r="T922" s="653"/>
      <c r="U922" s="667">
        <f t="shared" si="570"/>
        <v>0</v>
      </c>
      <c r="W922" s="653"/>
      <c r="X922" s="667">
        <f t="shared" si="571"/>
        <v>0</v>
      </c>
      <c r="Y922" s="329"/>
      <c r="Z922" s="653"/>
      <c r="AA922" s="667">
        <f t="shared" si="572"/>
        <v>0</v>
      </c>
    </row>
    <row r="923" spans="2:27" s="329" customFormat="1" ht="17.25" customHeight="1">
      <c r="B923" s="71">
        <v>9781909417359</v>
      </c>
      <c r="C923" s="672" t="s">
        <v>1942</v>
      </c>
      <c r="D923" s="424" t="s">
        <v>1759</v>
      </c>
      <c r="E923" s="424" t="s">
        <v>25</v>
      </c>
      <c r="F923" s="673" t="s">
        <v>743</v>
      </c>
      <c r="G923" s="674" t="s">
        <v>921</v>
      </c>
      <c r="H923" s="465"/>
      <c r="I923" s="675">
        <v>19.989999999999998</v>
      </c>
      <c r="J923" s="216"/>
      <c r="K923" s="195">
        <f t="shared" si="566"/>
        <v>19.989999999999998</v>
      </c>
      <c r="L923" s="226">
        <f t="shared" si="567"/>
        <v>0</v>
      </c>
      <c r="M923" s="218">
        <v>0</v>
      </c>
      <c r="N923" s="251">
        <f t="shared" si="568"/>
        <v>0</v>
      </c>
      <c r="O923" s="295"/>
      <c r="Q923" s="653"/>
      <c r="R923" s="667">
        <f t="shared" si="569"/>
        <v>0</v>
      </c>
      <c r="S923" s="12"/>
      <c r="T923" s="653"/>
      <c r="U923" s="667">
        <f t="shared" si="570"/>
        <v>0</v>
      </c>
      <c r="V923" s="12"/>
      <c r="W923" s="653"/>
      <c r="X923" s="667">
        <f t="shared" si="571"/>
        <v>0</v>
      </c>
      <c r="Z923" s="653"/>
      <c r="AA923" s="667">
        <f t="shared" si="572"/>
        <v>0</v>
      </c>
    </row>
    <row r="924" spans="2:27" s="329" customFormat="1" ht="17.25" customHeight="1">
      <c r="B924" s="71">
        <v>9781907330971</v>
      </c>
      <c r="C924" s="672" t="s">
        <v>2227</v>
      </c>
      <c r="D924" s="424" t="s">
        <v>2228</v>
      </c>
      <c r="E924" s="424" t="s">
        <v>17</v>
      </c>
      <c r="F924" s="673" t="s">
        <v>2189</v>
      </c>
      <c r="G924" s="674" t="s">
        <v>2229</v>
      </c>
      <c r="H924" s="465"/>
      <c r="I924" s="675">
        <v>14.7</v>
      </c>
      <c r="J924" s="216"/>
      <c r="K924" s="195">
        <f t="shared" ref="K924:K930" si="582">I924-(I924*J924)</f>
        <v>14.7</v>
      </c>
      <c r="L924" s="226">
        <f t="shared" ref="L924:L930" si="583">K924*H924</f>
        <v>0</v>
      </c>
      <c r="M924" s="218">
        <v>0</v>
      </c>
      <c r="N924" s="251">
        <f t="shared" ref="N924:N930" si="584">L924+(L924*M924)</f>
        <v>0</v>
      </c>
      <c r="O924" s="295"/>
      <c r="Q924" s="653"/>
      <c r="R924" s="667">
        <f t="shared" si="569"/>
        <v>0</v>
      </c>
      <c r="S924" s="12"/>
      <c r="T924" s="653"/>
      <c r="U924" s="667">
        <f t="shared" si="570"/>
        <v>0</v>
      </c>
      <c r="V924" s="12"/>
      <c r="W924" s="653"/>
      <c r="X924" s="667">
        <f t="shared" si="571"/>
        <v>0</v>
      </c>
      <c r="Z924" s="653"/>
      <c r="AA924" s="667">
        <f t="shared" si="572"/>
        <v>0</v>
      </c>
    </row>
    <row r="925" spans="2:27" s="329" customFormat="1" ht="17.25" customHeight="1">
      <c r="B925" s="71">
        <v>9781907330933</v>
      </c>
      <c r="C925" s="672" t="s">
        <v>2230</v>
      </c>
      <c r="D925" s="424" t="s">
        <v>1804</v>
      </c>
      <c r="E925" s="424" t="s">
        <v>25</v>
      </c>
      <c r="F925" s="673" t="s">
        <v>2189</v>
      </c>
      <c r="G925" s="674" t="s">
        <v>2231</v>
      </c>
      <c r="H925" s="465"/>
      <c r="I925" s="675">
        <v>10.9</v>
      </c>
      <c r="J925" s="216"/>
      <c r="K925" s="195">
        <f t="shared" si="582"/>
        <v>10.9</v>
      </c>
      <c r="L925" s="226">
        <f t="shared" si="583"/>
        <v>0</v>
      </c>
      <c r="M925" s="218">
        <v>0</v>
      </c>
      <c r="N925" s="251">
        <f t="shared" si="584"/>
        <v>0</v>
      </c>
      <c r="O925" s="295"/>
      <c r="Q925" s="653"/>
      <c r="R925" s="667">
        <f t="shared" si="569"/>
        <v>0</v>
      </c>
      <c r="S925" s="12"/>
      <c r="T925" s="653"/>
      <c r="U925" s="667">
        <f t="shared" si="570"/>
        <v>0</v>
      </c>
      <c r="V925" s="12"/>
      <c r="W925" s="653"/>
      <c r="X925" s="667">
        <f t="shared" si="571"/>
        <v>0</v>
      </c>
      <c r="Z925" s="653"/>
      <c r="AA925" s="667">
        <f t="shared" si="572"/>
        <v>0</v>
      </c>
    </row>
    <row r="926" spans="2:27" s="329" customFormat="1" ht="17.25" customHeight="1">
      <c r="B926" s="71">
        <v>9781907330940</v>
      </c>
      <c r="C926" s="672" t="s">
        <v>2232</v>
      </c>
      <c r="D926" s="424" t="s">
        <v>1804</v>
      </c>
      <c r="E926" s="424" t="s">
        <v>25</v>
      </c>
      <c r="F926" s="673" t="s">
        <v>2189</v>
      </c>
      <c r="G926" s="674" t="s">
        <v>2233</v>
      </c>
      <c r="H926" s="465"/>
      <c r="I926" s="675">
        <v>10.9</v>
      </c>
      <c r="J926" s="216"/>
      <c r="K926" s="195">
        <f t="shared" si="582"/>
        <v>10.9</v>
      </c>
      <c r="L926" s="226">
        <f t="shared" si="583"/>
        <v>0</v>
      </c>
      <c r="M926" s="218">
        <v>0</v>
      </c>
      <c r="N926" s="251">
        <f t="shared" si="584"/>
        <v>0</v>
      </c>
      <c r="O926" s="295"/>
      <c r="Q926" s="653"/>
      <c r="R926" s="667">
        <f t="shared" si="569"/>
        <v>0</v>
      </c>
      <c r="S926" s="12"/>
      <c r="T926" s="653"/>
      <c r="U926" s="667">
        <f t="shared" si="570"/>
        <v>0</v>
      </c>
      <c r="V926" s="12"/>
      <c r="W926" s="653"/>
      <c r="X926" s="667">
        <f t="shared" si="571"/>
        <v>0</v>
      </c>
      <c r="Z926" s="653"/>
      <c r="AA926" s="667">
        <f t="shared" si="572"/>
        <v>0</v>
      </c>
    </row>
    <row r="927" spans="2:27" s="329" customFormat="1" ht="17.25" customHeight="1">
      <c r="B927" s="71">
        <v>9781907330957</v>
      </c>
      <c r="C927" s="672" t="s">
        <v>2234</v>
      </c>
      <c r="D927" s="424" t="s">
        <v>1804</v>
      </c>
      <c r="E927" s="424" t="s">
        <v>25</v>
      </c>
      <c r="F927" s="673" t="s">
        <v>2189</v>
      </c>
      <c r="G927" s="674" t="s">
        <v>2235</v>
      </c>
      <c r="H927" s="465"/>
      <c r="I927" s="675">
        <v>10.9</v>
      </c>
      <c r="J927" s="216"/>
      <c r="K927" s="195">
        <f t="shared" si="582"/>
        <v>10.9</v>
      </c>
      <c r="L927" s="226">
        <f t="shared" si="583"/>
        <v>0</v>
      </c>
      <c r="M927" s="218">
        <v>0</v>
      </c>
      <c r="N927" s="251">
        <f t="shared" si="584"/>
        <v>0</v>
      </c>
      <c r="O927" s="295"/>
      <c r="Q927" s="653"/>
      <c r="R927" s="667">
        <f t="shared" si="569"/>
        <v>0</v>
      </c>
      <c r="S927" s="12"/>
      <c r="T927" s="653"/>
      <c r="U927" s="667">
        <f t="shared" si="570"/>
        <v>0</v>
      </c>
      <c r="V927" s="12"/>
      <c r="W927" s="653"/>
      <c r="X927" s="667">
        <f t="shared" si="571"/>
        <v>0</v>
      </c>
      <c r="Z927" s="653"/>
      <c r="AA927" s="667">
        <f t="shared" si="572"/>
        <v>0</v>
      </c>
    </row>
    <row r="928" spans="2:27" s="329" customFormat="1" ht="17.25" customHeight="1">
      <c r="B928" s="71">
        <v>9781907330926</v>
      </c>
      <c r="C928" s="672" t="s">
        <v>2236</v>
      </c>
      <c r="D928" s="424" t="s">
        <v>1804</v>
      </c>
      <c r="E928" s="424" t="s">
        <v>25</v>
      </c>
      <c r="F928" s="673" t="s">
        <v>2189</v>
      </c>
      <c r="G928" s="674" t="s">
        <v>2237</v>
      </c>
      <c r="H928" s="465"/>
      <c r="I928" s="675">
        <v>13.5</v>
      </c>
      <c r="J928" s="216"/>
      <c r="K928" s="195">
        <f t="shared" si="582"/>
        <v>13.5</v>
      </c>
      <c r="L928" s="226">
        <f t="shared" si="583"/>
        <v>0</v>
      </c>
      <c r="M928" s="218">
        <v>0</v>
      </c>
      <c r="N928" s="251">
        <f t="shared" si="584"/>
        <v>0</v>
      </c>
      <c r="O928" s="295"/>
      <c r="Q928" s="653"/>
      <c r="R928" s="667">
        <f t="shared" si="569"/>
        <v>0</v>
      </c>
      <c r="S928" s="12"/>
      <c r="T928" s="653"/>
      <c r="U928" s="667">
        <f t="shared" si="570"/>
        <v>0</v>
      </c>
      <c r="V928" s="12"/>
      <c r="W928" s="653"/>
      <c r="X928" s="667">
        <f t="shared" si="571"/>
        <v>0</v>
      </c>
      <c r="Z928" s="653"/>
      <c r="AA928" s="667">
        <f t="shared" si="572"/>
        <v>0</v>
      </c>
    </row>
    <row r="929" spans="2:27" s="329" customFormat="1" ht="17.25" customHeight="1">
      <c r="B929" s="71"/>
      <c r="C929" s="672" t="s">
        <v>2238</v>
      </c>
      <c r="D929" s="424" t="s">
        <v>1804</v>
      </c>
      <c r="E929" s="424" t="s">
        <v>25</v>
      </c>
      <c r="F929" s="673" t="s">
        <v>2189</v>
      </c>
      <c r="G929" s="674" t="s">
        <v>2239</v>
      </c>
      <c r="H929" s="465"/>
      <c r="I929" s="675">
        <v>48.5</v>
      </c>
      <c r="J929" s="216"/>
      <c r="K929" s="195">
        <f t="shared" si="582"/>
        <v>48.5</v>
      </c>
      <c r="L929" s="226">
        <f t="shared" si="583"/>
        <v>0</v>
      </c>
      <c r="M929" s="218">
        <v>0</v>
      </c>
      <c r="N929" s="251">
        <f t="shared" si="584"/>
        <v>0</v>
      </c>
      <c r="O929" s="295"/>
      <c r="Q929" s="653"/>
      <c r="R929" s="667">
        <f t="shared" si="569"/>
        <v>0</v>
      </c>
      <c r="S929" s="12"/>
      <c r="T929" s="653"/>
      <c r="U929" s="667">
        <f t="shared" si="570"/>
        <v>0</v>
      </c>
      <c r="V929" s="12"/>
      <c r="W929" s="653"/>
      <c r="X929" s="667">
        <f t="shared" si="571"/>
        <v>0</v>
      </c>
      <c r="Z929" s="653"/>
      <c r="AA929" s="667">
        <f t="shared" si="572"/>
        <v>0</v>
      </c>
    </row>
    <row r="930" spans="2:27" s="329" customFormat="1" ht="17.25" customHeight="1">
      <c r="B930" s="71"/>
      <c r="C930" s="672" t="s">
        <v>2240</v>
      </c>
      <c r="D930" s="424" t="s">
        <v>1804</v>
      </c>
      <c r="E930" s="424" t="s">
        <v>25</v>
      </c>
      <c r="F930" s="673" t="s">
        <v>2189</v>
      </c>
      <c r="G930" s="674" t="s">
        <v>2241</v>
      </c>
      <c r="H930" s="465"/>
      <c r="I930" s="675">
        <v>48.5</v>
      </c>
      <c r="J930" s="216"/>
      <c r="K930" s="195">
        <f t="shared" si="582"/>
        <v>48.5</v>
      </c>
      <c r="L930" s="226">
        <f t="shared" si="583"/>
        <v>0</v>
      </c>
      <c r="M930" s="218">
        <v>0</v>
      </c>
      <c r="N930" s="251">
        <f t="shared" si="584"/>
        <v>0</v>
      </c>
      <c r="O930" s="295"/>
      <c r="Q930" s="653"/>
      <c r="R930" s="667">
        <f t="shared" si="569"/>
        <v>0</v>
      </c>
      <c r="S930" s="12"/>
      <c r="T930" s="653"/>
      <c r="U930" s="667">
        <f t="shared" si="570"/>
        <v>0</v>
      </c>
      <c r="V930" s="12"/>
      <c r="W930" s="653"/>
      <c r="X930" s="667">
        <f t="shared" si="571"/>
        <v>0</v>
      </c>
      <c r="Z930" s="653"/>
      <c r="AA930" s="667">
        <f t="shared" si="572"/>
        <v>0</v>
      </c>
    </row>
    <row r="931" spans="2:27" s="329" customFormat="1" ht="17.25" customHeight="1">
      <c r="B931" s="86"/>
      <c r="C931" s="131" t="s">
        <v>189</v>
      </c>
      <c r="D931" s="131"/>
      <c r="E931" s="424"/>
      <c r="F931" s="85"/>
      <c r="G931" s="85"/>
      <c r="H931" s="463"/>
      <c r="I931" s="222"/>
      <c r="J931" s="216"/>
      <c r="K931" s="302">
        <f t="shared" si="566"/>
        <v>0</v>
      </c>
      <c r="L931" s="303">
        <f t="shared" ref="L931:L934" si="585">K931*H931</f>
        <v>0</v>
      </c>
      <c r="M931" s="218">
        <v>0</v>
      </c>
      <c r="N931" s="304">
        <f t="shared" si="568"/>
        <v>0</v>
      </c>
      <c r="O931" s="295"/>
      <c r="Q931" s="653"/>
      <c r="R931" s="667">
        <f t="shared" si="569"/>
        <v>0</v>
      </c>
      <c r="S931" s="12"/>
      <c r="T931" s="653"/>
      <c r="U931" s="667">
        <f t="shared" si="570"/>
        <v>0</v>
      </c>
      <c r="V931" s="12"/>
      <c r="W931" s="653"/>
      <c r="X931" s="667">
        <f t="shared" si="571"/>
        <v>0</v>
      </c>
      <c r="Z931" s="653"/>
      <c r="AA931" s="667">
        <f t="shared" si="572"/>
        <v>0</v>
      </c>
    </row>
    <row r="932" spans="2:27" s="329" customFormat="1" ht="17.25" customHeight="1">
      <c r="B932" s="117"/>
      <c r="C932" s="312"/>
      <c r="D932" s="644"/>
      <c r="E932" s="424"/>
      <c r="F932" s="84"/>
      <c r="G932" s="326"/>
      <c r="H932" s="463"/>
      <c r="I932" s="299"/>
      <c r="J932" s="216"/>
      <c r="K932" s="302">
        <f t="shared" ref="K932:K934" si="586">I932-(I932*J932)</f>
        <v>0</v>
      </c>
      <c r="L932" s="303">
        <f t="shared" si="585"/>
        <v>0</v>
      </c>
      <c r="M932" s="219">
        <v>0</v>
      </c>
      <c r="N932" s="304">
        <f t="shared" ref="N932:N934" si="587">L932+(L932*M932)</f>
        <v>0</v>
      </c>
      <c r="O932" s="295"/>
      <c r="Q932" s="653"/>
      <c r="R932" s="667">
        <f t="shared" si="569"/>
        <v>0</v>
      </c>
      <c r="S932" s="12"/>
      <c r="T932" s="653"/>
      <c r="U932" s="667">
        <f t="shared" si="570"/>
        <v>0</v>
      </c>
      <c r="V932" s="12"/>
      <c r="W932" s="653"/>
      <c r="X932" s="667">
        <f t="shared" si="571"/>
        <v>0</v>
      </c>
      <c r="Z932" s="653"/>
      <c r="AA932" s="667">
        <f t="shared" si="572"/>
        <v>0</v>
      </c>
    </row>
    <row r="933" spans="2:27" s="329" customFormat="1" ht="17.25" customHeight="1">
      <c r="B933" s="117"/>
      <c r="C933" s="308"/>
      <c r="D933" s="644"/>
      <c r="E933" s="424"/>
      <c r="F933" s="84"/>
      <c r="G933" s="79"/>
      <c r="H933" s="463"/>
      <c r="I933" s="299"/>
      <c r="J933" s="216"/>
      <c r="K933" s="302">
        <f t="shared" si="586"/>
        <v>0</v>
      </c>
      <c r="L933" s="303">
        <f t="shared" si="585"/>
        <v>0</v>
      </c>
      <c r="M933" s="219">
        <v>0</v>
      </c>
      <c r="N933" s="304">
        <f t="shared" si="587"/>
        <v>0</v>
      </c>
      <c r="O933" s="295"/>
      <c r="Q933" s="653"/>
      <c r="R933" s="667">
        <f t="shared" si="569"/>
        <v>0</v>
      </c>
      <c r="S933" s="12"/>
      <c r="T933" s="653"/>
      <c r="U933" s="667">
        <f t="shared" si="570"/>
        <v>0</v>
      </c>
      <c r="V933" s="12"/>
      <c r="W933" s="653"/>
      <c r="X933" s="667">
        <f t="shared" si="571"/>
        <v>0</v>
      </c>
      <c r="Z933" s="653"/>
      <c r="AA933" s="667">
        <f t="shared" si="572"/>
        <v>0</v>
      </c>
    </row>
    <row r="934" spans="2:27" s="329" customFormat="1" ht="17.25" customHeight="1">
      <c r="B934" s="117"/>
      <c r="C934" s="308"/>
      <c r="D934" s="644"/>
      <c r="E934" s="424"/>
      <c r="F934" s="84"/>
      <c r="G934" s="79"/>
      <c r="H934" s="463"/>
      <c r="I934" s="299"/>
      <c r="J934" s="216"/>
      <c r="K934" s="302">
        <f t="shared" si="586"/>
        <v>0</v>
      </c>
      <c r="L934" s="303">
        <f t="shared" si="585"/>
        <v>0</v>
      </c>
      <c r="M934" s="219">
        <v>0</v>
      </c>
      <c r="N934" s="304">
        <f t="shared" si="587"/>
        <v>0</v>
      </c>
      <c r="O934" s="295"/>
      <c r="Q934" s="653"/>
      <c r="R934" s="667">
        <f t="shared" si="569"/>
        <v>0</v>
      </c>
      <c r="S934" s="12"/>
      <c r="T934" s="653"/>
      <c r="U934" s="667">
        <f t="shared" si="570"/>
        <v>0</v>
      </c>
      <c r="V934" s="12"/>
      <c r="W934" s="653"/>
      <c r="X934" s="667">
        <f t="shared" si="571"/>
        <v>0</v>
      </c>
      <c r="Z934" s="653"/>
      <c r="AA934" s="667">
        <f t="shared" si="572"/>
        <v>0</v>
      </c>
    </row>
    <row r="935" spans="2:27" s="329" customFormat="1" ht="17.25" customHeight="1">
      <c r="B935" s="474"/>
      <c r="C935" s="481" t="s">
        <v>1477</v>
      </c>
      <c r="D935" s="634"/>
      <c r="E935" s="471"/>
      <c r="F935" s="472"/>
      <c r="G935" s="473"/>
      <c r="H935" s="506"/>
      <c r="I935" s="475"/>
      <c r="J935" s="476"/>
      <c r="K935" s="477"/>
      <c r="L935" s="478"/>
      <c r="M935" s="479"/>
      <c r="N935" s="479"/>
      <c r="O935" s="480"/>
      <c r="Q935" s="807"/>
      <c r="R935" s="808"/>
      <c r="S935"/>
      <c r="T935" s="809"/>
      <c r="U935" s="810"/>
      <c r="V935"/>
      <c r="W935" s="809"/>
      <c r="X935" s="810"/>
      <c r="Y935" s="809"/>
      <c r="Z935" s="809"/>
      <c r="AA935" s="810"/>
    </row>
    <row r="936" spans="2:27" ht="17.25" customHeight="1">
      <c r="B936" s="167" t="s">
        <v>1869</v>
      </c>
      <c r="C936" s="126"/>
      <c r="D936" s="169"/>
      <c r="E936" s="169"/>
      <c r="F936" s="126"/>
      <c r="G936" s="126"/>
      <c r="H936" s="261">
        <f>SUM(H896:H935)</f>
        <v>0</v>
      </c>
      <c r="I936" s="515"/>
      <c r="J936" s="192"/>
      <c r="K936" s="192"/>
      <c r="L936" s="227">
        <f>SUM(L896:L935)</f>
        <v>0</v>
      </c>
      <c r="M936" s="170"/>
      <c r="N936" s="239">
        <f>SUM(N896:N935)</f>
        <v>0</v>
      </c>
      <c r="O936" s="145"/>
      <c r="Q936" s="807"/>
      <c r="R936" s="808"/>
      <c r="S936"/>
      <c r="T936" s="809"/>
      <c r="U936" s="810"/>
      <c r="V936"/>
      <c r="W936" s="809"/>
      <c r="X936" s="810"/>
      <c r="Y936" s="809"/>
      <c r="Z936" s="809"/>
      <c r="AA936" s="810"/>
    </row>
    <row r="937" spans="2:27" ht="17.25" customHeight="1">
      <c r="B937" s="8"/>
      <c r="C937" s="9"/>
      <c r="D937" s="9"/>
      <c r="E937" s="4"/>
      <c r="F937" s="9"/>
      <c r="G937" s="9"/>
      <c r="H937" s="8"/>
      <c r="M937" s="161"/>
      <c r="N937" s="161"/>
      <c r="O937" s="9"/>
      <c r="Q937" s="807"/>
      <c r="R937" s="808"/>
      <c r="S937"/>
      <c r="T937" s="809"/>
      <c r="U937" s="810"/>
      <c r="V937"/>
      <c r="W937" s="809"/>
      <c r="X937" s="810"/>
      <c r="Y937" s="809"/>
      <c r="Z937" s="809"/>
      <c r="AA937" s="810"/>
    </row>
    <row r="938" spans="2:27" ht="30" customHeight="1">
      <c r="B938" s="754" t="s">
        <v>1870</v>
      </c>
      <c r="C938" s="754"/>
      <c r="D938" s="754"/>
      <c r="E938" s="754"/>
      <c r="F938" s="754"/>
      <c r="G938" s="754"/>
      <c r="H938" s="754"/>
      <c r="I938" s="754"/>
      <c r="J938" s="754"/>
      <c r="K938" s="754"/>
      <c r="L938" s="754"/>
      <c r="M938" s="754"/>
      <c r="N938" s="754"/>
      <c r="O938" s="754"/>
      <c r="Q938" s="807"/>
      <c r="R938" s="808"/>
      <c r="S938"/>
      <c r="T938" s="809"/>
      <c r="U938" s="810"/>
      <c r="V938"/>
      <c r="W938" s="809"/>
      <c r="X938" s="810"/>
      <c r="Y938" s="809"/>
      <c r="Z938" s="809"/>
      <c r="AA938" s="810"/>
    </row>
    <row r="939" spans="2:27" s="22" customFormat="1" ht="30" customHeight="1">
      <c r="B939" s="105" t="s">
        <v>10</v>
      </c>
      <c r="C939" s="165" t="s">
        <v>11</v>
      </c>
      <c r="D939" s="165" t="s">
        <v>1756</v>
      </c>
      <c r="E939" s="165" t="s">
        <v>12</v>
      </c>
      <c r="F939" s="166" t="s">
        <v>13</v>
      </c>
      <c r="G939" s="165" t="s">
        <v>14</v>
      </c>
      <c r="H939" s="260" t="s">
        <v>15</v>
      </c>
      <c r="I939" s="458" t="s">
        <v>1480</v>
      </c>
      <c r="J939" s="177" t="s">
        <v>1461</v>
      </c>
      <c r="K939" s="177" t="s">
        <v>1462</v>
      </c>
      <c r="L939" s="177" t="s">
        <v>1463</v>
      </c>
      <c r="M939" s="221" t="s">
        <v>1479</v>
      </c>
      <c r="N939" s="221" t="s">
        <v>1481</v>
      </c>
      <c r="O939" s="165" t="s">
        <v>1478</v>
      </c>
      <c r="Q939" s="757" t="s">
        <v>1753</v>
      </c>
      <c r="R939" s="758"/>
      <c r="T939" s="757" t="s">
        <v>1754</v>
      </c>
      <c r="U939" s="758"/>
      <c r="W939" s="757" t="s">
        <v>1755</v>
      </c>
      <c r="X939" s="758"/>
      <c r="Y939" s="344"/>
      <c r="Z939" s="759" t="s">
        <v>1500</v>
      </c>
      <c r="AA939" s="760"/>
    </row>
    <row r="940" spans="2:27" ht="17.25" customHeight="1">
      <c r="B940" s="71">
        <v>9781907330599</v>
      </c>
      <c r="C940" s="74" t="s">
        <v>716</v>
      </c>
      <c r="D940" s="66" t="s">
        <v>1787</v>
      </c>
      <c r="E940" s="579" t="s">
        <v>120</v>
      </c>
      <c r="F940" s="75" t="s">
        <v>703</v>
      </c>
      <c r="G940" s="437">
        <v>907330</v>
      </c>
      <c r="H940" s="465"/>
      <c r="I940" s="252">
        <v>29.7</v>
      </c>
      <c r="J940" s="216"/>
      <c r="K940" s="195">
        <f t="shared" ref="K940:K949" si="588">I940-(I940*J940)</f>
        <v>29.7</v>
      </c>
      <c r="L940" s="226">
        <f t="shared" ref="L940:L949" si="589">K940*H940</f>
        <v>0</v>
      </c>
      <c r="M940" s="218">
        <v>0</v>
      </c>
      <c r="N940" s="251">
        <f t="shared" ref="N940:N949" si="590">L940+(L940*M940)</f>
        <v>0</v>
      </c>
      <c r="O940" s="295"/>
      <c r="Q940" s="653"/>
      <c r="R940" s="667">
        <f t="shared" ref="R940:R982" si="591">IF(Q940="YES",$H940,0)</f>
        <v>0</v>
      </c>
      <c r="T940" s="653"/>
      <c r="U940" s="667">
        <f t="shared" ref="U940:U982" si="592">IF(T940="YES",$H940,0)</f>
        <v>0</v>
      </c>
      <c r="W940" s="653"/>
      <c r="X940" s="667">
        <f t="shared" ref="X940:X982" si="593">IF(W940="YES",$H940,0)</f>
        <v>0</v>
      </c>
      <c r="Y940" s="329"/>
      <c r="Z940" s="653"/>
      <c r="AA940" s="667">
        <f t="shared" ref="AA940:AA982" si="594">IF(Z940="YES",$H940,0)</f>
        <v>0</v>
      </c>
    </row>
    <row r="941" spans="2:27" ht="17.25" customHeight="1">
      <c r="B941" s="71">
        <v>9781907330605</v>
      </c>
      <c r="C941" s="74" t="s">
        <v>2220</v>
      </c>
      <c r="D941" s="648" t="s">
        <v>1787</v>
      </c>
      <c r="E941" s="579" t="s">
        <v>120</v>
      </c>
      <c r="F941" s="75" t="s">
        <v>703</v>
      </c>
      <c r="G941" s="437">
        <v>907330</v>
      </c>
      <c r="H941" s="465"/>
      <c r="I941" s="253">
        <v>15.7</v>
      </c>
      <c r="J941" s="216"/>
      <c r="K941" s="195">
        <f t="shared" si="588"/>
        <v>15.7</v>
      </c>
      <c r="L941" s="226">
        <f t="shared" si="589"/>
        <v>0</v>
      </c>
      <c r="M941" s="218">
        <v>0</v>
      </c>
      <c r="N941" s="251">
        <f t="shared" si="590"/>
        <v>0</v>
      </c>
      <c r="O941" s="295"/>
      <c r="Q941" s="653"/>
      <c r="R941" s="667">
        <f t="shared" si="591"/>
        <v>0</v>
      </c>
      <c r="T941" s="653"/>
      <c r="U941" s="667">
        <f t="shared" si="592"/>
        <v>0</v>
      </c>
      <c r="W941" s="653"/>
      <c r="X941" s="667">
        <f t="shared" si="593"/>
        <v>0</v>
      </c>
      <c r="Y941" s="329"/>
      <c r="Z941" s="653"/>
      <c r="AA941" s="667">
        <f t="shared" si="594"/>
        <v>0</v>
      </c>
    </row>
    <row r="942" spans="2:27" ht="17.25" customHeight="1">
      <c r="B942" s="71">
        <v>9781907330629</v>
      </c>
      <c r="C942" s="74" t="s">
        <v>717</v>
      </c>
      <c r="D942" s="648" t="s">
        <v>1787</v>
      </c>
      <c r="E942" s="579" t="s">
        <v>120</v>
      </c>
      <c r="F942" s="75" t="s">
        <v>703</v>
      </c>
      <c r="G942" s="437">
        <v>907330</v>
      </c>
      <c r="H942" s="465"/>
      <c r="I942" s="253">
        <v>4.5</v>
      </c>
      <c r="J942" s="216"/>
      <c r="K942" s="195">
        <f t="shared" si="588"/>
        <v>4.5</v>
      </c>
      <c r="L942" s="226">
        <f t="shared" si="589"/>
        <v>0</v>
      </c>
      <c r="M942" s="218">
        <v>0</v>
      </c>
      <c r="N942" s="251">
        <f t="shared" si="590"/>
        <v>0</v>
      </c>
      <c r="O942" s="295"/>
      <c r="Q942" s="653"/>
      <c r="R942" s="667">
        <f t="shared" si="591"/>
        <v>0</v>
      </c>
      <c r="T942" s="653"/>
      <c r="U942" s="667">
        <f t="shared" si="592"/>
        <v>0</v>
      </c>
      <c r="W942" s="653"/>
      <c r="X942" s="667">
        <f t="shared" si="593"/>
        <v>0</v>
      </c>
      <c r="Y942" s="329"/>
      <c r="Z942" s="653"/>
      <c r="AA942" s="667">
        <f t="shared" si="594"/>
        <v>0</v>
      </c>
    </row>
    <row r="943" spans="2:27" ht="17.25" customHeight="1">
      <c r="B943" s="168">
        <v>9781907330919</v>
      </c>
      <c r="C943" s="178" t="s">
        <v>718</v>
      </c>
      <c r="D943" s="648" t="s">
        <v>1787</v>
      </c>
      <c r="E943" s="579" t="s">
        <v>120</v>
      </c>
      <c r="F943" s="75" t="s">
        <v>703</v>
      </c>
      <c r="G943" s="437">
        <v>907330</v>
      </c>
      <c r="H943" s="465"/>
      <c r="I943" s="253">
        <v>16.7</v>
      </c>
      <c r="J943" s="216"/>
      <c r="K943" s="195">
        <f t="shared" si="588"/>
        <v>16.7</v>
      </c>
      <c r="L943" s="226">
        <f t="shared" si="589"/>
        <v>0</v>
      </c>
      <c r="M943" s="218">
        <v>0</v>
      </c>
      <c r="N943" s="251">
        <f t="shared" si="590"/>
        <v>0</v>
      </c>
      <c r="O943" s="295"/>
      <c r="Q943" s="653"/>
      <c r="R943" s="667">
        <f t="shared" si="591"/>
        <v>0</v>
      </c>
      <c r="T943" s="653"/>
      <c r="U943" s="667">
        <f t="shared" si="592"/>
        <v>0</v>
      </c>
      <c r="W943" s="653"/>
      <c r="X943" s="667">
        <f t="shared" si="593"/>
        <v>0</v>
      </c>
      <c r="Y943" s="329"/>
      <c r="Z943" s="653"/>
      <c r="AA943" s="667">
        <f t="shared" si="594"/>
        <v>0</v>
      </c>
    </row>
    <row r="944" spans="2:27" ht="17.25" customHeight="1">
      <c r="B944" s="168">
        <v>9780714428291</v>
      </c>
      <c r="C944" s="178" t="s">
        <v>2575</v>
      </c>
      <c r="D944" s="648" t="s">
        <v>1785</v>
      </c>
      <c r="E944" s="579" t="s">
        <v>17</v>
      </c>
      <c r="F944" s="75" t="s">
        <v>18</v>
      </c>
      <c r="G944" s="437">
        <v>28291</v>
      </c>
      <c r="H944" s="465"/>
      <c r="I944" s="253">
        <v>31.8</v>
      </c>
      <c r="J944" s="216"/>
      <c r="K944" s="195">
        <f t="shared" ref="K944:K945" si="595">I944-(I944*J944)</f>
        <v>31.8</v>
      </c>
      <c r="L944" s="226">
        <f t="shared" ref="L944:L945" si="596">K944*H944</f>
        <v>0</v>
      </c>
      <c r="M944" s="218">
        <v>0</v>
      </c>
      <c r="N944" s="251">
        <f t="shared" ref="N944:N945" si="597">L944+(L944*M944)</f>
        <v>0</v>
      </c>
      <c r="O944" s="295"/>
      <c r="Q944" s="653"/>
      <c r="R944" s="667">
        <f t="shared" si="591"/>
        <v>0</v>
      </c>
      <c r="T944" s="653"/>
      <c r="U944" s="667">
        <f t="shared" si="592"/>
        <v>0</v>
      </c>
      <c r="W944" s="653"/>
      <c r="X944" s="667">
        <f t="shared" si="593"/>
        <v>0</v>
      </c>
      <c r="Y944" s="329"/>
      <c r="Z944" s="653"/>
      <c r="AA944" s="667">
        <f t="shared" si="594"/>
        <v>0</v>
      </c>
    </row>
    <row r="945" spans="2:27" ht="17.25" customHeight="1">
      <c r="B945" s="168">
        <v>9780714432472</v>
      </c>
      <c r="C945" s="178" t="s">
        <v>2576</v>
      </c>
      <c r="D945" s="648" t="s">
        <v>2577</v>
      </c>
      <c r="E945" s="579" t="s">
        <v>17</v>
      </c>
      <c r="F945" s="75" t="s">
        <v>18</v>
      </c>
      <c r="G945" s="437">
        <v>32472</v>
      </c>
      <c r="H945" s="465"/>
      <c r="I945" s="253">
        <v>35</v>
      </c>
      <c r="J945" s="216"/>
      <c r="K945" s="195">
        <f t="shared" si="595"/>
        <v>35</v>
      </c>
      <c r="L945" s="226">
        <f t="shared" si="596"/>
        <v>0</v>
      </c>
      <c r="M945" s="218">
        <v>0</v>
      </c>
      <c r="N945" s="251">
        <f t="shared" si="597"/>
        <v>0</v>
      </c>
      <c r="O945" s="295"/>
      <c r="Q945" s="653"/>
      <c r="R945" s="667">
        <f t="shared" si="591"/>
        <v>0</v>
      </c>
      <c r="T945" s="653"/>
      <c r="U945" s="667">
        <f t="shared" si="592"/>
        <v>0</v>
      </c>
      <c r="W945" s="653"/>
      <c r="X945" s="667">
        <f t="shared" si="593"/>
        <v>0</v>
      </c>
      <c r="Y945" s="329"/>
      <c r="Z945" s="653"/>
      <c r="AA945" s="667">
        <f t="shared" si="594"/>
        <v>0</v>
      </c>
    </row>
    <row r="946" spans="2:27" ht="17.25" customHeight="1">
      <c r="B946" s="88">
        <v>9781845363703</v>
      </c>
      <c r="C946" s="118" t="s">
        <v>1397</v>
      </c>
      <c r="D946" s="62" t="s">
        <v>1789</v>
      </c>
      <c r="E946" s="579" t="s">
        <v>120</v>
      </c>
      <c r="F946" s="92" t="s">
        <v>54</v>
      </c>
      <c r="G946" s="92" t="s">
        <v>1398</v>
      </c>
      <c r="H946" s="465"/>
      <c r="I946" s="603">
        <v>6.5</v>
      </c>
      <c r="J946" s="216"/>
      <c r="K946" s="195">
        <f t="shared" si="588"/>
        <v>6.5</v>
      </c>
      <c r="L946" s="226">
        <f t="shared" si="589"/>
        <v>0</v>
      </c>
      <c r="M946" s="218">
        <v>0</v>
      </c>
      <c r="N946" s="251">
        <f t="shared" si="590"/>
        <v>0</v>
      </c>
      <c r="O946" s="295"/>
      <c r="Q946" s="653"/>
      <c r="R946" s="667">
        <f t="shared" si="591"/>
        <v>0</v>
      </c>
      <c r="T946" s="653"/>
      <c r="U946" s="667">
        <f t="shared" si="592"/>
        <v>0</v>
      </c>
      <c r="W946" s="653"/>
      <c r="X946" s="667">
        <f t="shared" si="593"/>
        <v>0</v>
      </c>
      <c r="Y946" s="329"/>
      <c r="Z946" s="653"/>
      <c r="AA946" s="667">
        <f t="shared" si="594"/>
        <v>0</v>
      </c>
    </row>
    <row r="947" spans="2:27" ht="17.25" customHeight="1">
      <c r="B947" s="560">
        <v>9781802301069</v>
      </c>
      <c r="C947" s="609" t="s">
        <v>1399</v>
      </c>
      <c r="D947" s="599" t="s">
        <v>1788</v>
      </c>
      <c r="E947" s="593" t="s">
        <v>120</v>
      </c>
      <c r="F947" s="566" t="s">
        <v>54</v>
      </c>
      <c r="G947" s="566" t="s">
        <v>1400</v>
      </c>
      <c r="H947" s="465"/>
      <c r="I947" s="597">
        <v>8.9499999999999993</v>
      </c>
      <c r="J947" s="216"/>
      <c r="K947" s="195">
        <f t="shared" si="588"/>
        <v>8.9499999999999993</v>
      </c>
      <c r="L947" s="226">
        <f t="shared" si="589"/>
        <v>0</v>
      </c>
      <c r="M947" s="218">
        <v>0</v>
      </c>
      <c r="N947" s="251">
        <f t="shared" si="590"/>
        <v>0</v>
      </c>
      <c r="O947" s="295"/>
      <c r="Q947" s="653"/>
      <c r="R947" s="667">
        <f t="shared" si="591"/>
        <v>0</v>
      </c>
      <c r="T947" s="653"/>
      <c r="U947" s="667">
        <f t="shared" si="592"/>
        <v>0</v>
      </c>
      <c r="W947" s="653"/>
      <c r="X947" s="667">
        <f t="shared" si="593"/>
        <v>0</v>
      </c>
      <c r="Y947" s="329"/>
      <c r="Z947" s="653"/>
      <c r="AA947" s="667">
        <f t="shared" si="594"/>
        <v>0</v>
      </c>
    </row>
    <row r="948" spans="2:27" ht="17.25" customHeight="1">
      <c r="B948" s="608">
        <v>9781802302165</v>
      </c>
      <c r="C948" s="609" t="s">
        <v>1747</v>
      </c>
      <c r="D948" s="583" t="s">
        <v>1790</v>
      </c>
      <c r="E948" s="593" t="s">
        <v>120</v>
      </c>
      <c r="F948" s="566" t="s">
        <v>54</v>
      </c>
      <c r="G948" s="566" t="s">
        <v>943</v>
      </c>
      <c r="H948" s="465"/>
      <c r="I948" s="597">
        <v>6.95</v>
      </c>
      <c r="J948" s="216"/>
      <c r="K948" s="195">
        <f t="shared" si="588"/>
        <v>6.95</v>
      </c>
      <c r="L948" s="226">
        <f t="shared" si="589"/>
        <v>0</v>
      </c>
      <c r="M948" s="218">
        <v>0</v>
      </c>
      <c r="N948" s="251">
        <f t="shared" si="590"/>
        <v>0</v>
      </c>
      <c r="O948" s="295"/>
      <c r="Q948" s="653"/>
      <c r="R948" s="667">
        <f t="shared" si="591"/>
        <v>0</v>
      </c>
      <c r="T948" s="653"/>
      <c r="U948" s="667">
        <f t="shared" si="592"/>
        <v>0</v>
      </c>
      <c r="W948" s="653"/>
      <c r="X948" s="667">
        <f t="shared" si="593"/>
        <v>0</v>
      </c>
      <c r="Y948" s="329"/>
      <c r="Z948" s="653"/>
      <c r="AA948" s="667">
        <f t="shared" si="594"/>
        <v>0</v>
      </c>
    </row>
    <row r="949" spans="2:27" ht="17.25" customHeight="1">
      <c r="B949" s="88">
        <v>9781845366377</v>
      </c>
      <c r="C949" s="118" t="s">
        <v>1402</v>
      </c>
      <c r="D949" s="648" t="s">
        <v>1787</v>
      </c>
      <c r="E949" s="78" t="s">
        <v>616</v>
      </c>
      <c r="F949" s="92" t="s">
        <v>54</v>
      </c>
      <c r="G949" s="92" t="s">
        <v>183</v>
      </c>
      <c r="H949" s="465"/>
      <c r="I949" s="273">
        <v>9.9499999999999993</v>
      </c>
      <c r="J949" s="216"/>
      <c r="K949" s="195">
        <f t="shared" si="588"/>
        <v>9.9499999999999993</v>
      </c>
      <c r="L949" s="226">
        <f t="shared" si="589"/>
        <v>0</v>
      </c>
      <c r="M949" s="218">
        <v>0</v>
      </c>
      <c r="N949" s="251">
        <f t="shared" si="590"/>
        <v>0</v>
      </c>
      <c r="O949" s="295"/>
      <c r="Q949" s="653"/>
      <c r="R949" s="667">
        <f t="shared" si="591"/>
        <v>0</v>
      </c>
      <c r="T949" s="653"/>
      <c r="U949" s="667">
        <f t="shared" si="592"/>
        <v>0</v>
      </c>
      <c r="W949" s="653"/>
      <c r="X949" s="667">
        <f t="shared" si="593"/>
        <v>0</v>
      </c>
      <c r="Y949" s="329"/>
      <c r="Z949" s="653"/>
      <c r="AA949" s="667">
        <f t="shared" si="594"/>
        <v>0</v>
      </c>
    </row>
    <row r="950" spans="2:27" ht="17.25" customHeight="1">
      <c r="B950" s="377">
        <v>9781907772580</v>
      </c>
      <c r="C950" s="552" t="s">
        <v>1353</v>
      </c>
      <c r="D950" s="648" t="s">
        <v>1787</v>
      </c>
      <c r="E950" s="555" t="s">
        <v>120</v>
      </c>
      <c r="F950" s="420" t="s">
        <v>26</v>
      </c>
      <c r="G950" s="558" t="s">
        <v>1354</v>
      </c>
      <c r="H950" s="465"/>
      <c r="I950" s="595">
        <v>12</v>
      </c>
      <c r="J950" s="216"/>
      <c r="K950" s="195">
        <f t="shared" ref="K950:K959" si="598">I950-(I950*J950)</f>
        <v>12</v>
      </c>
      <c r="L950" s="226">
        <f t="shared" ref="L950:L959" si="599">K950*H950</f>
        <v>0</v>
      </c>
      <c r="M950" s="218">
        <v>0</v>
      </c>
      <c r="N950" s="251">
        <f t="shared" ref="N950:N959" si="600">L950+(L950*M950)</f>
        <v>0</v>
      </c>
      <c r="O950" s="295"/>
      <c r="Q950" s="653"/>
      <c r="R950" s="667">
        <f t="shared" si="591"/>
        <v>0</v>
      </c>
      <c r="T950" s="653"/>
      <c r="U950" s="667">
        <f t="shared" si="592"/>
        <v>0</v>
      </c>
      <c r="W950" s="653"/>
      <c r="X950" s="667">
        <f t="shared" si="593"/>
        <v>0</v>
      </c>
      <c r="Y950" s="329"/>
      <c r="Z950" s="653"/>
      <c r="AA950" s="667">
        <f t="shared" si="594"/>
        <v>0</v>
      </c>
    </row>
    <row r="951" spans="2:27" ht="17.25" customHeight="1">
      <c r="B951" s="377">
        <v>9781917848824</v>
      </c>
      <c r="C951" s="552" t="s">
        <v>1363</v>
      </c>
      <c r="D951" s="555" t="s">
        <v>1785</v>
      </c>
      <c r="E951" s="555" t="s">
        <v>120</v>
      </c>
      <c r="F951" s="420" t="s">
        <v>727</v>
      </c>
      <c r="G951" s="558" t="s">
        <v>1364</v>
      </c>
      <c r="H951" s="465"/>
      <c r="I951" s="595">
        <v>6.5</v>
      </c>
      <c r="J951" s="216"/>
      <c r="K951" s="195">
        <f t="shared" si="598"/>
        <v>6.5</v>
      </c>
      <c r="L951" s="226">
        <f t="shared" si="599"/>
        <v>0</v>
      </c>
      <c r="M951" s="218">
        <v>0</v>
      </c>
      <c r="N951" s="251">
        <f t="shared" si="600"/>
        <v>0</v>
      </c>
      <c r="O951" s="295"/>
      <c r="Q951" s="653"/>
      <c r="R951" s="667">
        <f t="shared" si="591"/>
        <v>0</v>
      </c>
      <c r="T951" s="653"/>
      <c r="U951" s="667">
        <f t="shared" si="592"/>
        <v>0</v>
      </c>
      <c r="W951" s="653"/>
      <c r="X951" s="667">
        <f t="shared" si="593"/>
        <v>0</v>
      </c>
      <c r="Y951" s="329"/>
      <c r="Z951" s="653"/>
      <c r="AA951" s="667">
        <f t="shared" si="594"/>
        <v>0</v>
      </c>
    </row>
    <row r="952" spans="2:27" ht="17.25" customHeight="1">
      <c r="B952" s="377">
        <v>9781917848862</v>
      </c>
      <c r="C952" s="552" t="s">
        <v>1365</v>
      </c>
      <c r="D952" s="555" t="s">
        <v>1788</v>
      </c>
      <c r="E952" s="555" t="s">
        <v>120</v>
      </c>
      <c r="F952" s="420" t="s">
        <v>727</v>
      </c>
      <c r="G952" s="558" t="s">
        <v>1366</v>
      </c>
      <c r="H952" s="465"/>
      <c r="I952" s="595">
        <v>8.9499999999999993</v>
      </c>
      <c r="J952" s="216"/>
      <c r="K952" s="195">
        <f t="shared" si="598"/>
        <v>8.9499999999999993</v>
      </c>
      <c r="L952" s="226">
        <f t="shared" si="599"/>
        <v>0</v>
      </c>
      <c r="M952" s="218">
        <v>0</v>
      </c>
      <c r="N952" s="251">
        <f t="shared" si="600"/>
        <v>0</v>
      </c>
      <c r="O952" s="295"/>
      <c r="Q952" s="653"/>
      <c r="R952" s="667">
        <f t="shared" si="591"/>
        <v>0</v>
      </c>
      <c r="T952" s="653"/>
      <c r="U952" s="667">
        <f t="shared" si="592"/>
        <v>0</v>
      </c>
      <c r="W952" s="653"/>
      <c r="X952" s="667">
        <f t="shared" si="593"/>
        <v>0</v>
      </c>
      <c r="Y952" s="329"/>
      <c r="Z952" s="653"/>
      <c r="AA952" s="667">
        <f t="shared" si="594"/>
        <v>0</v>
      </c>
    </row>
    <row r="953" spans="2:27" ht="17.25" customHeight="1">
      <c r="B953" s="377">
        <v>9781917848879</v>
      </c>
      <c r="C953" s="552" t="s">
        <v>1367</v>
      </c>
      <c r="D953" s="555" t="s">
        <v>1790</v>
      </c>
      <c r="E953" s="555" t="s">
        <v>120</v>
      </c>
      <c r="F953" s="420" t="s">
        <v>727</v>
      </c>
      <c r="G953" s="558" t="s">
        <v>1368</v>
      </c>
      <c r="H953" s="465"/>
      <c r="I953" s="595">
        <v>6.95</v>
      </c>
      <c r="J953" s="216"/>
      <c r="K953" s="195">
        <f t="shared" si="598"/>
        <v>6.95</v>
      </c>
      <c r="L953" s="226">
        <f t="shared" si="599"/>
        <v>0</v>
      </c>
      <c r="M953" s="218">
        <v>0</v>
      </c>
      <c r="N953" s="251">
        <f t="shared" si="600"/>
        <v>0</v>
      </c>
      <c r="O953" s="295"/>
      <c r="Q953" s="653"/>
      <c r="R953" s="667">
        <f t="shared" si="591"/>
        <v>0</v>
      </c>
      <c r="T953" s="653"/>
      <c r="U953" s="667">
        <f t="shared" si="592"/>
        <v>0</v>
      </c>
      <c r="W953" s="653"/>
      <c r="X953" s="667">
        <f t="shared" si="593"/>
        <v>0</v>
      </c>
      <c r="Y953" s="329"/>
      <c r="Z953" s="653"/>
      <c r="AA953" s="667">
        <f t="shared" si="594"/>
        <v>0</v>
      </c>
    </row>
    <row r="954" spans="2:27" ht="17.25" customHeight="1">
      <c r="B954" s="607">
        <v>9781789273182</v>
      </c>
      <c r="C954" s="68" t="s">
        <v>2552</v>
      </c>
      <c r="D954" s="62" t="s">
        <v>1785</v>
      </c>
      <c r="E954" s="78" t="s">
        <v>616</v>
      </c>
      <c r="F954" s="92" t="s">
        <v>29</v>
      </c>
      <c r="G954" s="62" t="s">
        <v>2553</v>
      </c>
      <c r="H954" s="465"/>
      <c r="I954" s="273">
        <v>31</v>
      </c>
      <c r="J954" s="216"/>
      <c r="K954" s="195">
        <f t="shared" si="598"/>
        <v>31</v>
      </c>
      <c r="L954" s="226">
        <f t="shared" si="599"/>
        <v>0</v>
      </c>
      <c r="M954" s="218">
        <v>0</v>
      </c>
      <c r="N954" s="251">
        <f t="shared" si="600"/>
        <v>0</v>
      </c>
      <c r="O954" s="295"/>
      <c r="Q954" s="653"/>
      <c r="R954" s="667">
        <f t="shared" si="591"/>
        <v>0</v>
      </c>
      <c r="T954" s="653"/>
      <c r="U954" s="667">
        <f t="shared" si="592"/>
        <v>0</v>
      </c>
      <c r="W954" s="653"/>
      <c r="X954" s="667">
        <f t="shared" si="593"/>
        <v>0</v>
      </c>
      <c r="Y954" s="329"/>
      <c r="Z954" s="653"/>
      <c r="AA954" s="667">
        <f t="shared" si="594"/>
        <v>0</v>
      </c>
    </row>
    <row r="955" spans="2:27" ht="17.25" customHeight="1">
      <c r="B955" s="617">
        <v>9781789278163</v>
      </c>
      <c r="C955" s="68" t="s">
        <v>2554</v>
      </c>
      <c r="D955" s="62" t="s">
        <v>1785</v>
      </c>
      <c r="E955" s="78" t="s">
        <v>616</v>
      </c>
      <c r="F955" s="92" t="s">
        <v>29</v>
      </c>
      <c r="G955" s="62" t="s">
        <v>1409</v>
      </c>
      <c r="H955" s="465"/>
      <c r="I955" s="275">
        <v>32</v>
      </c>
      <c r="J955" s="216"/>
      <c r="K955" s="195">
        <f t="shared" si="598"/>
        <v>32</v>
      </c>
      <c r="L955" s="226">
        <f t="shared" si="599"/>
        <v>0</v>
      </c>
      <c r="M955" s="218">
        <v>0</v>
      </c>
      <c r="N955" s="251">
        <f t="shared" si="600"/>
        <v>0</v>
      </c>
      <c r="O955" s="295"/>
      <c r="Q955" s="653"/>
      <c r="R955" s="667">
        <f t="shared" si="591"/>
        <v>0</v>
      </c>
      <c r="T955" s="653"/>
      <c r="U955" s="667">
        <f t="shared" si="592"/>
        <v>0</v>
      </c>
      <c r="W955" s="653"/>
      <c r="X955" s="667">
        <f t="shared" si="593"/>
        <v>0</v>
      </c>
      <c r="Y955" s="329"/>
      <c r="Z955" s="653"/>
      <c r="AA955" s="667">
        <f t="shared" si="594"/>
        <v>0</v>
      </c>
    </row>
    <row r="956" spans="2:27" ht="17.25" customHeight="1">
      <c r="B956" s="617">
        <v>9781780904221</v>
      </c>
      <c r="C956" s="68" t="s">
        <v>2555</v>
      </c>
      <c r="D956" s="62" t="s">
        <v>1785</v>
      </c>
      <c r="E956" s="78" t="s">
        <v>25</v>
      </c>
      <c r="F956" s="92" t="s">
        <v>29</v>
      </c>
      <c r="G956" s="62" t="s">
        <v>1410</v>
      </c>
      <c r="H956" s="465"/>
      <c r="I956" s="275">
        <v>27</v>
      </c>
      <c r="J956" s="216"/>
      <c r="K956" s="195">
        <f t="shared" si="598"/>
        <v>27</v>
      </c>
      <c r="L956" s="226">
        <f t="shared" si="599"/>
        <v>0</v>
      </c>
      <c r="M956" s="218">
        <v>0</v>
      </c>
      <c r="N956" s="251">
        <f t="shared" si="600"/>
        <v>0</v>
      </c>
      <c r="O956" s="295"/>
      <c r="Q956" s="653"/>
      <c r="R956" s="667">
        <f t="shared" si="591"/>
        <v>0</v>
      </c>
      <c r="T956" s="653"/>
      <c r="U956" s="667">
        <f t="shared" si="592"/>
        <v>0</v>
      </c>
      <c r="W956" s="653"/>
      <c r="X956" s="667">
        <f t="shared" si="593"/>
        <v>0</v>
      </c>
      <c r="Y956" s="329"/>
      <c r="Z956" s="653"/>
      <c r="AA956" s="667">
        <f t="shared" si="594"/>
        <v>0</v>
      </c>
    </row>
    <row r="957" spans="2:27" ht="17.25" customHeight="1">
      <c r="B957" s="617">
        <v>9781789271515</v>
      </c>
      <c r="C957" s="68" t="s">
        <v>2556</v>
      </c>
      <c r="D957" s="62" t="s">
        <v>1789</v>
      </c>
      <c r="E957" s="78" t="s">
        <v>616</v>
      </c>
      <c r="F957" s="92" t="s">
        <v>29</v>
      </c>
      <c r="G957" s="62" t="s">
        <v>1408</v>
      </c>
      <c r="H957" s="465"/>
      <c r="I957" s="275">
        <v>30.9</v>
      </c>
      <c r="J957" s="216"/>
      <c r="K957" s="195">
        <f t="shared" si="598"/>
        <v>30.9</v>
      </c>
      <c r="L957" s="226">
        <f t="shared" si="599"/>
        <v>0</v>
      </c>
      <c r="M957" s="218">
        <v>0</v>
      </c>
      <c r="N957" s="251">
        <f t="shared" si="600"/>
        <v>0</v>
      </c>
      <c r="O957" s="295"/>
      <c r="Q957" s="653"/>
      <c r="R957" s="667">
        <f t="shared" si="591"/>
        <v>0</v>
      </c>
      <c r="T957" s="653"/>
      <c r="U957" s="667">
        <f t="shared" si="592"/>
        <v>0</v>
      </c>
      <c r="W957" s="653"/>
      <c r="X957" s="667">
        <f t="shared" si="593"/>
        <v>0</v>
      </c>
      <c r="Y957" s="329"/>
      <c r="Z957" s="653"/>
      <c r="AA957" s="667">
        <f t="shared" si="594"/>
        <v>0</v>
      </c>
    </row>
    <row r="958" spans="2:27" ht="17.25" customHeight="1">
      <c r="B958" s="617">
        <v>9781789272741</v>
      </c>
      <c r="C958" s="68" t="s">
        <v>2557</v>
      </c>
      <c r="D958" s="62" t="s">
        <v>1789</v>
      </c>
      <c r="E958" s="57" t="s">
        <v>616</v>
      </c>
      <c r="F958" s="92" t="s">
        <v>29</v>
      </c>
      <c r="G958" s="62" t="s">
        <v>1613</v>
      </c>
      <c r="H958" s="465"/>
      <c r="I958" s="275">
        <v>30.9</v>
      </c>
      <c r="J958" s="216"/>
      <c r="K958" s="195">
        <f t="shared" si="598"/>
        <v>30.9</v>
      </c>
      <c r="L958" s="226">
        <f t="shared" si="599"/>
        <v>0</v>
      </c>
      <c r="M958" s="218">
        <v>0</v>
      </c>
      <c r="N958" s="251">
        <f t="shared" si="600"/>
        <v>0</v>
      </c>
      <c r="O958" s="295"/>
      <c r="Q958" s="653"/>
      <c r="R958" s="667">
        <f t="shared" si="591"/>
        <v>0</v>
      </c>
      <c r="T958" s="653"/>
      <c r="U958" s="667">
        <f t="shared" si="592"/>
        <v>0</v>
      </c>
      <c r="W958" s="653"/>
      <c r="X958" s="667">
        <f t="shared" si="593"/>
        <v>0</v>
      </c>
      <c r="Y958" s="329"/>
      <c r="Z958" s="653"/>
      <c r="AA958" s="667">
        <f t="shared" si="594"/>
        <v>0</v>
      </c>
    </row>
    <row r="959" spans="2:27" ht="17.25" customHeight="1">
      <c r="B959" s="617">
        <v>9781789276282</v>
      </c>
      <c r="C959" s="610" t="s">
        <v>2558</v>
      </c>
      <c r="D959" s="646" t="s">
        <v>1789</v>
      </c>
      <c r="E959" s="57" t="s">
        <v>616</v>
      </c>
      <c r="F959" s="102" t="s">
        <v>29</v>
      </c>
      <c r="G959" s="57" t="s">
        <v>1407</v>
      </c>
      <c r="H959" s="465"/>
      <c r="I959" s="275">
        <v>30</v>
      </c>
      <c r="J959" s="216"/>
      <c r="K959" s="195">
        <f t="shared" si="598"/>
        <v>30</v>
      </c>
      <c r="L959" s="226">
        <f t="shared" si="599"/>
        <v>0</v>
      </c>
      <c r="M959" s="218">
        <v>0</v>
      </c>
      <c r="N959" s="251">
        <f t="shared" si="600"/>
        <v>0</v>
      </c>
      <c r="O959" s="295"/>
      <c r="Q959" s="653"/>
      <c r="R959" s="667">
        <f t="shared" si="591"/>
        <v>0</v>
      </c>
      <c r="T959" s="653"/>
      <c r="U959" s="667">
        <f t="shared" si="592"/>
        <v>0</v>
      </c>
      <c r="W959" s="653"/>
      <c r="X959" s="667">
        <f t="shared" si="593"/>
        <v>0</v>
      </c>
      <c r="Y959" s="329"/>
      <c r="Z959" s="653"/>
      <c r="AA959" s="667">
        <f t="shared" si="594"/>
        <v>0</v>
      </c>
    </row>
    <row r="960" spans="2:27" ht="17.25" customHeight="1">
      <c r="B960" s="617">
        <v>9781789272949</v>
      </c>
      <c r="C960" s="610" t="s">
        <v>2425</v>
      </c>
      <c r="D960" s="646" t="s">
        <v>1787</v>
      </c>
      <c r="E960" s="57" t="s">
        <v>120</v>
      </c>
      <c r="F960" s="102" t="s">
        <v>29</v>
      </c>
      <c r="G960" s="57" t="s">
        <v>2427</v>
      </c>
      <c r="H960" s="465"/>
      <c r="I960" s="275">
        <v>19.95</v>
      </c>
      <c r="J960" s="216"/>
      <c r="K960" s="195">
        <f t="shared" ref="K960:K961" si="601">I960-(I960*J960)</f>
        <v>19.95</v>
      </c>
      <c r="L960" s="226">
        <f t="shared" ref="L960:L961" si="602">K960*H960</f>
        <v>0</v>
      </c>
      <c r="M960" s="218">
        <v>0</v>
      </c>
      <c r="N960" s="251">
        <f t="shared" ref="N960:N961" si="603">L960+(L960*M960)</f>
        <v>0</v>
      </c>
      <c r="O960" s="295"/>
      <c r="Q960" s="653"/>
      <c r="R960" s="667">
        <f t="shared" si="591"/>
        <v>0</v>
      </c>
      <c r="T960" s="653"/>
      <c r="U960" s="667">
        <f t="shared" si="592"/>
        <v>0</v>
      </c>
      <c r="W960" s="653"/>
      <c r="X960" s="667">
        <f t="shared" si="593"/>
        <v>0</v>
      </c>
      <c r="Y960" s="329"/>
      <c r="Z960" s="653"/>
      <c r="AA960" s="667">
        <f t="shared" si="594"/>
        <v>0</v>
      </c>
    </row>
    <row r="961" spans="2:27" ht="17.25" customHeight="1">
      <c r="B961" s="617">
        <v>9781841313023</v>
      </c>
      <c r="C961" s="610" t="s">
        <v>2422</v>
      </c>
      <c r="D961" s="646" t="s">
        <v>1787</v>
      </c>
      <c r="E961" s="57" t="s">
        <v>120</v>
      </c>
      <c r="F961" s="102" t="s">
        <v>29</v>
      </c>
      <c r="G961" s="57" t="s">
        <v>2424</v>
      </c>
      <c r="H961" s="465"/>
      <c r="I961" s="275">
        <v>2.5</v>
      </c>
      <c r="J961" s="216"/>
      <c r="K961" s="195">
        <f t="shared" si="601"/>
        <v>2.5</v>
      </c>
      <c r="L961" s="226">
        <f t="shared" si="602"/>
        <v>0</v>
      </c>
      <c r="M961" s="218">
        <v>0</v>
      </c>
      <c r="N961" s="251">
        <f t="shared" si="603"/>
        <v>0</v>
      </c>
      <c r="O961" s="295"/>
      <c r="Q961" s="653"/>
      <c r="R961" s="667">
        <f t="shared" si="591"/>
        <v>0</v>
      </c>
      <c r="T961" s="653"/>
      <c r="U961" s="667">
        <f t="shared" si="592"/>
        <v>0</v>
      </c>
      <c r="W961" s="653"/>
      <c r="X961" s="667">
        <f t="shared" si="593"/>
        <v>0</v>
      </c>
      <c r="Y961" s="329"/>
      <c r="Z961" s="653"/>
      <c r="AA961" s="667">
        <f t="shared" si="594"/>
        <v>0</v>
      </c>
    </row>
    <row r="962" spans="2:27" ht="17.25" customHeight="1">
      <c r="B962" s="117">
        <v>9780717159482</v>
      </c>
      <c r="C962" s="68" t="s">
        <v>1392</v>
      </c>
      <c r="D962" s="66" t="s">
        <v>1785</v>
      </c>
      <c r="E962" s="78" t="s">
        <v>616</v>
      </c>
      <c r="F962" s="79" t="s">
        <v>37</v>
      </c>
      <c r="G962" s="446"/>
      <c r="H962" s="465"/>
      <c r="I962" s="272">
        <v>19.25</v>
      </c>
      <c r="J962" s="216"/>
      <c r="K962" s="195">
        <f t="shared" ref="K962:K979" si="604">I962-(I962*J962)</f>
        <v>19.25</v>
      </c>
      <c r="L962" s="226">
        <f t="shared" ref="L962:L979" si="605">K962*H962</f>
        <v>0</v>
      </c>
      <c r="M962" s="218">
        <v>0</v>
      </c>
      <c r="N962" s="251">
        <f t="shared" ref="N962:N979" si="606">L962+(L962*M962)</f>
        <v>0</v>
      </c>
      <c r="O962" s="295"/>
      <c r="Q962" s="653"/>
      <c r="R962" s="667">
        <f t="shared" si="591"/>
        <v>0</v>
      </c>
      <c r="T962" s="653"/>
      <c r="U962" s="667">
        <f t="shared" si="592"/>
        <v>0</v>
      </c>
      <c r="W962" s="653"/>
      <c r="X962" s="667">
        <f t="shared" si="593"/>
        <v>0</v>
      </c>
      <c r="Y962" s="329"/>
      <c r="Z962" s="653"/>
      <c r="AA962" s="667">
        <f t="shared" si="594"/>
        <v>0</v>
      </c>
    </row>
    <row r="963" spans="2:27" ht="17.25" customHeight="1">
      <c r="B963" s="117">
        <v>9780717139033</v>
      </c>
      <c r="C963" s="68" t="s">
        <v>1842</v>
      </c>
      <c r="D963" s="62" t="s">
        <v>1789</v>
      </c>
      <c r="E963" s="78" t="s">
        <v>120</v>
      </c>
      <c r="F963" s="79" t="s">
        <v>37</v>
      </c>
      <c r="G963" s="446"/>
      <c r="H963" s="465"/>
      <c r="I963" s="272">
        <v>18.25</v>
      </c>
      <c r="J963" s="216"/>
      <c r="K963" s="195">
        <f t="shared" ref="K963:K964" si="607">I963-(I963*J963)</f>
        <v>18.25</v>
      </c>
      <c r="L963" s="226">
        <f t="shared" ref="L963:L964" si="608">K963*H963</f>
        <v>0</v>
      </c>
      <c r="M963" s="218">
        <v>0</v>
      </c>
      <c r="N963" s="251">
        <f t="shared" ref="N963:N964" si="609">L963+(L963*M963)</f>
        <v>0</v>
      </c>
      <c r="O963" s="295"/>
      <c r="Q963" s="653"/>
      <c r="R963" s="667">
        <f t="shared" si="591"/>
        <v>0</v>
      </c>
      <c r="T963" s="653"/>
      <c r="U963" s="667">
        <f t="shared" si="592"/>
        <v>0</v>
      </c>
      <c r="W963" s="653"/>
      <c r="X963" s="667">
        <f t="shared" si="593"/>
        <v>0</v>
      </c>
      <c r="Y963" s="329"/>
      <c r="Z963" s="653"/>
      <c r="AA963" s="667">
        <f t="shared" si="594"/>
        <v>0</v>
      </c>
    </row>
    <row r="964" spans="2:27" ht="17.25" customHeight="1">
      <c r="B964" s="117">
        <v>9780717145171</v>
      </c>
      <c r="C964" s="68" t="s">
        <v>1843</v>
      </c>
      <c r="D964" s="62" t="s">
        <v>1789</v>
      </c>
      <c r="E964" s="78" t="s">
        <v>120</v>
      </c>
      <c r="F964" s="79" t="s">
        <v>37</v>
      </c>
      <c r="G964" s="446"/>
      <c r="H964" s="465"/>
      <c r="I964" s="272">
        <v>25.75</v>
      </c>
      <c r="J964" s="216"/>
      <c r="K964" s="195">
        <f t="shared" si="607"/>
        <v>25.75</v>
      </c>
      <c r="L964" s="226">
        <f t="shared" si="608"/>
        <v>0</v>
      </c>
      <c r="M964" s="218">
        <v>0</v>
      </c>
      <c r="N964" s="251">
        <f t="shared" si="609"/>
        <v>0</v>
      </c>
      <c r="O964" s="295"/>
      <c r="Q964" s="653"/>
      <c r="R964" s="667">
        <f t="shared" si="591"/>
        <v>0</v>
      </c>
      <c r="T964" s="653"/>
      <c r="U964" s="667">
        <f t="shared" si="592"/>
        <v>0</v>
      </c>
      <c r="W964" s="653"/>
      <c r="X964" s="667">
        <f t="shared" si="593"/>
        <v>0</v>
      </c>
      <c r="Y964" s="329"/>
      <c r="Z964" s="653"/>
      <c r="AA964" s="667">
        <f t="shared" si="594"/>
        <v>0</v>
      </c>
    </row>
    <row r="965" spans="2:27" ht="17.25" customHeight="1">
      <c r="B965" s="605">
        <v>9781999829315</v>
      </c>
      <c r="C965" s="68" t="s">
        <v>1371</v>
      </c>
      <c r="D965" s="62" t="s">
        <v>1788</v>
      </c>
      <c r="E965" s="65" t="s">
        <v>923</v>
      </c>
      <c r="F965" s="62" t="s">
        <v>285</v>
      </c>
      <c r="G965" s="62"/>
      <c r="H965" s="465"/>
      <c r="I965" s="271">
        <v>39</v>
      </c>
      <c r="J965" s="216"/>
      <c r="K965" s="195">
        <f t="shared" si="604"/>
        <v>39</v>
      </c>
      <c r="L965" s="226">
        <f t="shared" si="605"/>
        <v>0</v>
      </c>
      <c r="M965" s="218">
        <v>0</v>
      </c>
      <c r="N965" s="251">
        <f t="shared" si="606"/>
        <v>0</v>
      </c>
      <c r="O965" s="295"/>
      <c r="Q965" s="653"/>
      <c r="R965" s="667">
        <f t="shared" si="591"/>
        <v>0</v>
      </c>
      <c r="T965" s="653"/>
      <c r="U965" s="667">
        <f t="shared" si="592"/>
        <v>0</v>
      </c>
      <c r="W965" s="653"/>
      <c r="X965" s="667">
        <f t="shared" si="593"/>
        <v>0</v>
      </c>
      <c r="Y965" s="329"/>
      <c r="Z965" s="653"/>
      <c r="AA965" s="667">
        <f t="shared" si="594"/>
        <v>0</v>
      </c>
    </row>
    <row r="966" spans="2:27" ht="17.25" customHeight="1">
      <c r="B966" s="605">
        <v>9781999829339</v>
      </c>
      <c r="C966" s="68" t="s">
        <v>1372</v>
      </c>
      <c r="D966" s="62" t="s">
        <v>1789</v>
      </c>
      <c r="E966" s="65" t="s">
        <v>923</v>
      </c>
      <c r="F966" s="62" t="s">
        <v>285</v>
      </c>
      <c r="G966" s="62"/>
      <c r="H966" s="465"/>
      <c r="I966" s="271">
        <v>16.25</v>
      </c>
      <c r="J966" s="216"/>
      <c r="K966" s="195">
        <f t="shared" si="604"/>
        <v>16.25</v>
      </c>
      <c r="L966" s="226">
        <f t="shared" si="605"/>
        <v>0</v>
      </c>
      <c r="M966" s="218">
        <v>0</v>
      </c>
      <c r="N966" s="251">
        <f t="shared" si="606"/>
        <v>0</v>
      </c>
      <c r="O966" s="295"/>
      <c r="Q966" s="653"/>
      <c r="R966" s="667">
        <f t="shared" si="591"/>
        <v>0</v>
      </c>
      <c r="T966" s="653"/>
      <c r="U966" s="667">
        <f t="shared" si="592"/>
        <v>0</v>
      </c>
      <c r="W966" s="653"/>
      <c r="X966" s="667">
        <f t="shared" si="593"/>
        <v>0</v>
      </c>
      <c r="Y966" s="329"/>
      <c r="Z966" s="653"/>
      <c r="AA966" s="667">
        <f t="shared" si="594"/>
        <v>0</v>
      </c>
    </row>
    <row r="967" spans="2:27" ht="17.25" customHeight="1">
      <c r="B967" s="605">
        <v>9781999829346</v>
      </c>
      <c r="C967" s="68" t="s">
        <v>1373</v>
      </c>
      <c r="D967" s="62" t="s">
        <v>1789</v>
      </c>
      <c r="E967" s="65" t="s">
        <v>923</v>
      </c>
      <c r="F967" s="62" t="s">
        <v>285</v>
      </c>
      <c r="G967" s="62"/>
      <c r="H967" s="465"/>
      <c r="I967" s="271">
        <v>16.25</v>
      </c>
      <c r="J967" s="216"/>
      <c r="K967" s="195">
        <f t="shared" si="604"/>
        <v>16.25</v>
      </c>
      <c r="L967" s="226">
        <f t="shared" si="605"/>
        <v>0</v>
      </c>
      <c r="M967" s="218">
        <v>0</v>
      </c>
      <c r="N967" s="251">
        <f t="shared" si="606"/>
        <v>0</v>
      </c>
      <c r="O967" s="295"/>
      <c r="Q967" s="653"/>
      <c r="R967" s="667">
        <f t="shared" si="591"/>
        <v>0</v>
      </c>
      <c r="T967" s="653"/>
      <c r="U967" s="667">
        <f t="shared" si="592"/>
        <v>0</v>
      </c>
      <c r="W967" s="653"/>
      <c r="X967" s="667">
        <f t="shared" si="593"/>
        <v>0</v>
      </c>
      <c r="Y967" s="329"/>
      <c r="Z967" s="653"/>
      <c r="AA967" s="667">
        <f t="shared" si="594"/>
        <v>0</v>
      </c>
    </row>
    <row r="968" spans="2:27" ht="17.25" customHeight="1">
      <c r="B968" s="89">
        <v>9781999829353</v>
      </c>
      <c r="C968" s="68" t="s">
        <v>1374</v>
      </c>
      <c r="D968" s="62" t="s">
        <v>1789</v>
      </c>
      <c r="E968" s="65" t="s">
        <v>923</v>
      </c>
      <c r="F968" s="62" t="s">
        <v>285</v>
      </c>
      <c r="G968" s="62"/>
      <c r="H968" s="465"/>
      <c r="I968" s="271">
        <v>16.25</v>
      </c>
      <c r="J968" s="216"/>
      <c r="K968" s="195">
        <f t="shared" si="604"/>
        <v>16.25</v>
      </c>
      <c r="L968" s="226">
        <f t="shared" si="605"/>
        <v>0</v>
      </c>
      <c r="M968" s="218">
        <v>0</v>
      </c>
      <c r="N968" s="251">
        <f t="shared" si="606"/>
        <v>0</v>
      </c>
      <c r="O968" s="295"/>
      <c r="Q968" s="653"/>
      <c r="R968" s="667">
        <f t="shared" si="591"/>
        <v>0</v>
      </c>
      <c r="T968" s="653"/>
      <c r="U968" s="667">
        <f t="shared" si="592"/>
        <v>0</v>
      </c>
      <c r="W968" s="653"/>
      <c r="X968" s="667">
        <f t="shared" si="593"/>
        <v>0</v>
      </c>
      <c r="Y968" s="329"/>
      <c r="Z968" s="653"/>
      <c r="AA968" s="667">
        <f t="shared" si="594"/>
        <v>0</v>
      </c>
    </row>
    <row r="969" spans="2:27" ht="17.25" customHeight="1">
      <c r="B969" s="89">
        <v>9781999829360</v>
      </c>
      <c r="C969" s="68" t="s">
        <v>1375</v>
      </c>
      <c r="D969" s="62" t="s">
        <v>1789</v>
      </c>
      <c r="E969" s="65" t="s">
        <v>923</v>
      </c>
      <c r="F969" s="62" t="s">
        <v>285</v>
      </c>
      <c r="G969" s="62"/>
      <c r="H969" s="465"/>
      <c r="I969" s="271">
        <v>16.25</v>
      </c>
      <c r="J969" s="216"/>
      <c r="K969" s="195">
        <f t="shared" si="604"/>
        <v>16.25</v>
      </c>
      <c r="L969" s="226">
        <f t="shared" si="605"/>
        <v>0</v>
      </c>
      <c r="M969" s="218">
        <v>0</v>
      </c>
      <c r="N969" s="251">
        <f t="shared" si="606"/>
        <v>0</v>
      </c>
      <c r="O969" s="295"/>
      <c r="Q969" s="653"/>
      <c r="R969" s="667">
        <f t="shared" si="591"/>
        <v>0</v>
      </c>
      <c r="T969" s="653"/>
      <c r="U969" s="667">
        <f t="shared" si="592"/>
        <v>0</v>
      </c>
      <c r="W969" s="653"/>
      <c r="X969" s="667">
        <f t="shared" si="593"/>
        <v>0</v>
      </c>
      <c r="Y969" s="329"/>
      <c r="Z969" s="653"/>
      <c r="AA969" s="667">
        <f t="shared" si="594"/>
        <v>0</v>
      </c>
    </row>
    <row r="970" spans="2:27" ht="17.25" customHeight="1">
      <c r="B970" s="89">
        <v>9780955329814</v>
      </c>
      <c r="C970" s="68" t="s">
        <v>1376</v>
      </c>
      <c r="D970" s="62" t="s">
        <v>1789</v>
      </c>
      <c r="E970" s="78" t="s">
        <v>120</v>
      </c>
      <c r="F970" s="62" t="s">
        <v>285</v>
      </c>
      <c r="G970" s="62"/>
      <c r="H970" s="465"/>
      <c r="I970" s="271">
        <v>22</v>
      </c>
      <c r="J970" s="216"/>
      <c r="K970" s="195">
        <f t="shared" si="604"/>
        <v>22</v>
      </c>
      <c r="L970" s="226">
        <f t="shared" si="605"/>
        <v>0</v>
      </c>
      <c r="M970" s="218">
        <v>0</v>
      </c>
      <c r="N970" s="251">
        <f t="shared" si="606"/>
        <v>0</v>
      </c>
      <c r="O970" s="295"/>
      <c r="Q970" s="653"/>
      <c r="R970" s="667">
        <f t="shared" si="591"/>
        <v>0</v>
      </c>
      <c r="T970" s="653"/>
      <c r="U970" s="667">
        <f t="shared" si="592"/>
        <v>0</v>
      </c>
      <c r="W970" s="653"/>
      <c r="X970" s="667">
        <f t="shared" si="593"/>
        <v>0</v>
      </c>
      <c r="Y970" s="329"/>
      <c r="Z970" s="653"/>
      <c r="AA970" s="667">
        <f t="shared" si="594"/>
        <v>0</v>
      </c>
    </row>
    <row r="971" spans="2:27" ht="17.25" customHeight="1">
      <c r="B971" s="89">
        <v>9781999829384</v>
      </c>
      <c r="C971" s="68" t="s">
        <v>1377</v>
      </c>
      <c r="D971" s="62" t="s">
        <v>1789</v>
      </c>
      <c r="E971" s="65" t="s">
        <v>923</v>
      </c>
      <c r="F971" s="62" t="s">
        <v>285</v>
      </c>
      <c r="G971" s="62"/>
      <c r="H971" s="465"/>
      <c r="I971" s="271">
        <v>18</v>
      </c>
      <c r="J971" s="216"/>
      <c r="K971" s="195">
        <f t="shared" si="604"/>
        <v>18</v>
      </c>
      <c r="L971" s="226">
        <f t="shared" si="605"/>
        <v>0</v>
      </c>
      <c r="M971" s="218">
        <v>0</v>
      </c>
      <c r="N971" s="251">
        <f t="shared" si="606"/>
        <v>0</v>
      </c>
      <c r="O971" s="295"/>
      <c r="Q971" s="653"/>
      <c r="R971" s="667">
        <f t="shared" si="591"/>
        <v>0</v>
      </c>
      <c r="T971" s="653"/>
      <c r="U971" s="667">
        <f t="shared" si="592"/>
        <v>0</v>
      </c>
      <c r="W971" s="653"/>
      <c r="X971" s="667">
        <f t="shared" si="593"/>
        <v>0</v>
      </c>
      <c r="Y971" s="329"/>
      <c r="Z971" s="653"/>
      <c r="AA971" s="667">
        <f t="shared" si="594"/>
        <v>0</v>
      </c>
    </row>
    <row r="972" spans="2:27" ht="17.25" customHeight="1">
      <c r="B972" s="606">
        <v>9781068389801</v>
      </c>
      <c r="C972" s="68" t="s">
        <v>1378</v>
      </c>
      <c r="D972" s="62" t="s">
        <v>1789</v>
      </c>
      <c r="E972" s="78" t="s">
        <v>120</v>
      </c>
      <c r="F972" s="62" t="s">
        <v>285</v>
      </c>
      <c r="G972" s="62"/>
      <c r="H972" s="465"/>
      <c r="I972" s="271">
        <v>11.25</v>
      </c>
      <c r="J972" s="216"/>
      <c r="K972" s="195">
        <f t="shared" si="604"/>
        <v>11.25</v>
      </c>
      <c r="L972" s="226">
        <f t="shared" si="605"/>
        <v>0</v>
      </c>
      <c r="M972" s="218">
        <v>0</v>
      </c>
      <c r="N972" s="251">
        <f t="shared" si="606"/>
        <v>0</v>
      </c>
      <c r="O972" s="295"/>
      <c r="Q972" s="653"/>
      <c r="R972" s="667">
        <f t="shared" si="591"/>
        <v>0</v>
      </c>
      <c r="T972" s="653"/>
      <c r="U972" s="667">
        <f t="shared" si="592"/>
        <v>0</v>
      </c>
      <c r="W972" s="653"/>
      <c r="X972" s="667">
        <f t="shared" si="593"/>
        <v>0</v>
      </c>
      <c r="Y972" s="329"/>
      <c r="Z972" s="653"/>
      <c r="AA972" s="667">
        <f t="shared" si="594"/>
        <v>0</v>
      </c>
    </row>
    <row r="973" spans="2:27" ht="17.25" customHeight="1">
      <c r="B973" s="606">
        <v>9781068389818</v>
      </c>
      <c r="C973" s="68" t="s">
        <v>1379</v>
      </c>
      <c r="D973" s="62" t="s">
        <v>1789</v>
      </c>
      <c r="E973" s="78" t="s">
        <v>120</v>
      </c>
      <c r="F973" s="62" t="s">
        <v>285</v>
      </c>
      <c r="G973" s="62"/>
      <c r="H973" s="465"/>
      <c r="I973" s="271">
        <v>11.25</v>
      </c>
      <c r="J973" s="216"/>
      <c r="K973" s="195">
        <f t="shared" si="604"/>
        <v>11.25</v>
      </c>
      <c r="L973" s="226">
        <f t="shared" si="605"/>
        <v>0</v>
      </c>
      <c r="M973" s="218">
        <v>0</v>
      </c>
      <c r="N973" s="251">
        <f t="shared" si="606"/>
        <v>0</v>
      </c>
      <c r="O973" s="295"/>
      <c r="Q973" s="653"/>
      <c r="R973" s="667">
        <f t="shared" si="591"/>
        <v>0</v>
      </c>
      <c r="T973" s="653"/>
      <c r="U973" s="667">
        <f t="shared" si="592"/>
        <v>0</v>
      </c>
      <c r="W973" s="653"/>
      <c r="X973" s="667">
        <f t="shared" si="593"/>
        <v>0</v>
      </c>
      <c r="Y973" s="329"/>
      <c r="Z973" s="653"/>
      <c r="AA973" s="667">
        <f t="shared" si="594"/>
        <v>0</v>
      </c>
    </row>
    <row r="974" spans="2:27" ht="17.25" customHeight="1">
      <c r="B974" s="89">
        <v>9781068389825</v>
      </c>
      <c r="C974" s="68" t="s">
        <v>1380</v>
      </c>
      <c r="D974" s="62" t="s">
        <v>1789</v>
      </c>
      <c r="E974" s="78" t="s">
        <v>120</v>
      </c>
      <c r="F974" s="62" t="s">
        <v>285</v>
      </c>
      <c r="G974" s="62"/>
      <c r="H974" s="465"/>
      <c r="I974" s="271">
        <v>11.25</v>
      </c>
      <c r="J974" s="216"/>
      <c r="K974" s="195">
        <f t="shared" si="604"/>
        <v>11.25</v>
      </c>
      <c r="L974" s="226">
        <f t="shared" si="605"/>
        <v>0</v>
      </c>
      <c r="M974" s="218">
        <v>0</v>
      </c>
      <c r="N974" s="251">
        <f t="shared" si="606"/>
        <v>0</v>
      </c>
      <c r="O974" s="295"/>
      <c r="Q974" s="653"/>
      <c r="R974" s="667">
        <f t="shared" si="591"/>
        <v>0</v>
      </c>
      <c r="T974" s="653"/>
      <c r="U974" s="667">
        <f t="shared" si="592"/>
        <v>0</v>
      </c>
      <c r="W974" s="653"/>
      <c r="X974" s="667">
        <f t="shared" si="593"/>
        <v>0</v>
      </c>
      <c r="Y974" s="329"/>
      <c r="Z974" s="653"/>
      <c r="AA974" s="667">
        <f t="shared" si="594"/>
        <v>0</v>
      </c>
    </row>
    <row r="975" spans="2:27" ht="17.25" customHeight="1">
      <c r="B975" s="89">
        <v>9781068389832</v>
      </c>
      <c r="C975" s="68" t="s">
        <v>1381</v>
      </c>
      <c r="D975" s="62" t="s">
        <v>1789</v>
      </c>
      <c r="E975" s="78" t="s">
        <v>120</v>
      </c>
      <c r="F975" s="62" t="s">
        <v>285</v>
      </c>
      <c r="G975" s="62"/>
      <c r="H975" s="465"/>
      <c r="I975" s="271">
        <v>11.25</v>
      </c>
      <c r="J975" s="216"/>
      <c r="K975" s="195">
        <f t="shared" si="604"/>
        <v>11.25</v>
      </c>
      <c r="L975" s="226">
        <f t="shared" si="605"/>
        <v>0</v>
      </c>
      <c r="M975" s="218">
        <v>0</v>
      </c>
      <c r="N975" s="251">
        <f t="shared" si="606"/>
        <v>0</v>
      </c>
      <c r="O975" s="295"/>
      <c r="Q975" s="653"/>
      <c r="R975" s="667">
        <f t="shared" si="591"/>
        <v>0</v>
      </c>
      <c r="T975" s="653"/>
      <c r="U975" s="667">
        <f t="shared" si="592"/>
        <v>0</v>
      </c>
      <c r="W975" s="653"/>
      <c r="X975" s="667">
        <f t="shared" si="593"/>
        <v>0</v>
      </c>
      <c r="Y975" s="329"/>
      <c r="Z975" s="653"/>
      <c r="AA975" s="667">
        <f t="shared" si="594"/>
        <v>0</v>
      </c>
    </row>
    <row r="976" spans="2:27" ht="17.25" customHeight="1">
      <c r="B976" s="89">
        <v>9781068389849</v>
      </c>
      <c r="C976" s="68" t="s">
        <v>1382</v>
      </c>
      <c r="D976" s="62" t="s">
        <v>1789</v>
      </c>
      <c r="E976" s="78" t="s">
        <v>120</v>
      </c>
      <c r="F976" s="62" t="s">
        <v>285</v>
      </c>
      <c r="G976" s="62"/>
      <c r="H976" s="465"/>
      <c r="I976" s="271">
        <v>11.25</v>
      </c>
      <c r="J976" s="216"/>
      <c r="K976" s="195">
        <f t="shared" si="604"/>
        <v>11.25</v>
      </c>
      <c r="L976" s="226">
        <f t="shared" si="605"/>
        <v>0</v>
      </c>
      <c r="M976" s="218">
        <v>0</v>
      </c>
      <c r="N976" s="251">
        <f t="shared" si="606"/>
        <v>0</v>
      </c>
      <c r="O976" s="295"/>
      <c r="Q976" s="653"/>
      <c r="R976" s="667">
        <f t="shared" si="591"/>
        <v>0</v>
      </c>
      <c r="T976" s="653"/>
      <c r="U976" s="667">
        <f t="shared" si="592"/>
        <v>0</v>
      </c>
      <c r="W976" s="653"/>
      <c r="X976" s="667">
        <f t="shared" si="593"/>
        <v>0</v>
      </c>
      <c r="Y976" s="329"/>
      <c r="Z976" s="653"/>
      <c r="AA976" s="667">
        <f t="shared" si="594"/>
        <v>0</v>
      </c>
    </row>
    <row r="977" spans="2:27" ht="17.25" customHeight="1">
      <c r="B977" s="89">
        <v>9781999829391</v>
      </c>
      <c r="C977" s="68" t="s">
        <v>1854</v>
      </c>
      <c r="D977" s="62" t="s">
        <v>1789</v>
      </c>
      <c r="E977" s="65" t="s">
        <v>923</v>
      </c>
      <c r="F977" s="62" t="s">
        <v>285</v>
      </c>
      <c r="G977" s="62"/>
      <c r="H977" s="465"/>
      <c r="I977" s="271">
        <v>18</v>
      </c>
      <c r="J977" s="216"/>
      <c r="K977" s="195">
        <f t="shared" si="604"/>
        <v>18</v>
      </c>
      <c r="L977" s="226">
        <f t="shared" si="605"/>
        <v>0</v>
      </c>
      <c r="M977" s="218">
        <v>0</v>
      </c>
      <c r="N977" s="251">
        <f t="shared" ref="N977:N978" si="610">L977+(L977*M977)</f>
        <v>0</v>
      </c>
      <c r="O977" s="295"/>
      <c r="Q977" s="653"/>
      <c r="R977" s="667">
        <f t="shared" si="591"/>
        <v>0</v>
      </c>
      <c r="T977" s="653"/>
      <c r="U977" s="667">
        <f t="shared" si="592"/>
        <v>0</v>
      </c>
      <c r="W977" s="653"/>
      <c r="X977" s="667">
        <f t="shared" si="593"/>
        <v>0</v>
      </c>
      <c r="Y977" s="329"/>
      <c r="Z977" s="653"/>
      <c r="AA977" s="667">
        <f t="shared" si="594"/>
        <v>0</v>
      </c>
    </row>
    <row r="978" spans="2:27" ht="17.25" customHeight="1">
      <c r="B978" s="89">
        <v>9781068389856</v>
      </c>
      <c r="C978" s="68" t="s">
        <v>1855</v>
      </c>
      <c r="D978" s="62" t="s">
        <v>1789</v>
      </c>
      <c r="E978" s="65" t="s">
        <v>923</v>
      </c>
      <c r="F978" s="62" t="s">
        <v>285</v>
      </c>
      <c r="G978" s="62"/>
      <c r="H978" s="465"/>
      <c r="I978" s="271">
        <v>16.25</v>
      </c>
      <c r="J978" s="216"/>
      <c r="K978" s="195">
        <f t="shared" si="604"/>
        <v>16.25</v>
      </c>
      <c r="L978" s="226">
        <f t="shared" si="605"/>
        <v>0</v>
      </c>
      <c r="M978" s="218">
        <v>0</v>
      </c>
      <c r="N978" s="251">
        <f t="shared" si="610"/>
        <v>0</v>
      </c>
      <c r="O978" s="295"/>
      <c r="Q978" s="653"/>
      <c r="R978" s="667">
        <f t="shared" si="591"/>
        <v>0</v>
      </c>
      <c r="T978" s="653"/>
      <c r="U978" s="667">
        <f t="shared" si="592"/>
        <v>0</v>
      </c>
      <c r="W978" s="653"/>
      <c r="X978" s="667">
        <f t="shared" si="593"/>
        <v>0</v>
      </c>
      <c r="Y978" s="329"/>
      <c r="Z978" s="653"/>
      <c r="AA978" s="667">
        <f t="shared" si="594"/>
        <v>0</v>
      </c>
    </row>
    <row r="979" spans="2:27" s="329" customFormat="1" ht="17.25" customHeight="1">
      <c r="B979" s="86"/>
      <c r="C979" s="131" t="s">
        <v>189</v>
      </c>
      <c r="D979" s="131"/>
      <c r="E979" s="129"/>
      <c r="F979" s="85"/>
      <c r="G979" s="85"/>
      <c r="H979" s="463"/>
      <c r="I979" s="222"/>
      <c r="J979" s="216"/>
      <c r="K979" s="302">
        <f t="shared" si="604"/>
        <v>0</v>
      </c>
      <c r="L979" s="303">
        <f t="shared" si="605"/>
        <v>0</v>
      </c>
      <c r="M979" s="218">
        <v>0</v>
      </c>
      <c r="N979" s="304">
        <f t="shared" si="606"/>
        <v>0</v>
      </c>
      <c r="O979" s="295"/>
      <c r="Q979" s="653"/>
      <c r="R979" s="667">
        <f t="shared" si="591"/>
        <v>0</v>
      </c>
      <c r="S979" s="12"/>
      <c r="T979" s="653"/>
      <c r="U979" s="667">
        <f t="shared" si="592"/>
        <v>0</v>
      </c>
      <c r="V979" s="12"/>
      <c r="W979" s="653"/>
      <c r="X979" s="667">
        <f t="shared" si="593"/>
        <v>0</v>
      </c>
      <c r="Z979" s="653"/>
      <c r="AA979" s="667">
        <f t="shared" si="594"/>
        <v>0</v>
      </c>
    </row>
    <row r="980" spans="2:27" s="329" customFormat="1" ht="17.25" customHeight="1">
      <c r="B980" s="117"/>
      <c r="C980" s="312"/>
      <c r="D980" s="633"/>
      <c r="E980" s="150"/>
      <c r="F980" s="84"/>
      <c r="G980" s="79"/>
      <c r="H980" s="465"/>
      <c r="I980" s="299"/>
      <c r="J980" s="216"/>
      <c r="K980" s="302">
        <f t="shared" ref="K980" si="611">I980-(I980*J980)</f>
        <v>0</v>
      </c>
      <c r="L980" s="303">
        <f t="shared" ref="L980" si="612">K980*H980</f>
        <v>0</v>
      </c>
      <c r="M980" s="219">
        <v>0</v>
      </c>
      <c r="N980" s="304">
        <f t="shared" ref="N980" si="613">L980+(L980*M980)</f>
        <v>0</v>
      </c>
      <c r="O980" s="295"/>
      <c r="Q980" s="653"/>
      <c r="R980" s="667">
        <f t="shared" si="591"/>
        <v>0</v>
      </c>
      <c r="S980" s="12"/>
      <c r="T980" s="653"/>
      <c r="U980" s="667">
        <f t="shared" si="592"/>
        <v>0</v>
      </c>
      <c r="V980" s="12"/>
      <c r="W980" s="653"/>
      <c r="X980" s="667">
        <f t="shared" si="593"/>
        <v>0</v>
      </c>
      <c r="Z980" s="653"/>
      <c r="AA980" s="667">
        <f t="shared" si="594"/>
        <v>0</v>
      </c>
    </row>
    <row r="981" spans="2:27" s="329" customFormat="1" ht="17.25" customHeight="1">
      <c r="B981" s="117"/>
      <c r="C981" s="308"/>
      <c r="D981" s="633"/>
      <c r="E981" s="150"/>
      <c r="F981" s="84"/>
      <c r="G981" s="79"/>
      <c r="H981" s="465"/>
      <c r="I981" s="299"/>
      <c r="J981" s="216"/>
      <c r="K981" s="302">
        <f t="shared" ref="K981:K982" si="614">I981-(I981*J981)</f>
        <v>0</v>
      </c>
      <c r="L981" s="303">
        <f t="shared" ref="L981:L982" si="615">K981*H981</f>
        <v>0</v>
      </c>
      <c r="M981" s="219">
        <v>0</v>
      </c>
      <c r="N981" s="304">
        <f t="shared" ref="N981:N982" si="616">L981+(L981*M981)</f>
        <v>0</v>
      </c>
      <c r="O981" s="295"/>
      <c r="Q981" s="653"/>
      <c r="R981" s="667">
        <f t="shared" si="591"/>
        <v>0</v>
      </c>
      <c r="S981" s="12"/>
      <c r="T981" s="653"/>
      <c r="U981" s="667">
        <f t="shared" si="592"/>
        <v>0</v>
      </c>
      <c r="V981" s="12"/>
      <c r="W981" s="653"/>
      <c r="X981" s="667">
        <f t="shared" si="593"/>
        <v>0</v>
      </c>
      <c r="Z981" s="653"/>
      <c r="AA981" s="667">
        <f t="shared" si="594"/>
        <v>0</v>
      </c>
    </row>
    <row r="982" spans="2:27" s="329" customFormat="1" ht="17.25" customHeight="1">
      <c r="B982" s="117"/>
      <c r="C982" s="308"/>
      <c r="D982" s="633"/>
      <c r="E982" s="150"/>
      <c r="F982" s="84"/>
      <c r="G982" s="79"/>
      <c r="H982" s="465"/>
      <c r="I982" s="299"/>
      <c r="J982" s="216"/>
      <c r="K982" s="302">
        <f t="shared" si="614"/>
        <v>0</v>
      </c>
      <c r="L982" s="303">
        <f t="shared" si="615"/>
        <v>0</v>
      </c>
      <c r="M982" s="219">
        <v>0</v>
      </c>
      <c r="N982" s="304">
        <f t="shared" si="616"/>
        <v>0</v>
      </c>
      <c r="O982" s="295"/>
      <c r="Q982" s="653"/>
      <c r="R982" s="667">
        <f t="shared" si="591"/>
        <v>0</v>
      </c>
      <c r="S982" s="12"/>
      <c r="T982" s="653"/>
      <c r="U982" s="667">
        <f t="shared" si="592"/>
        <v>0</v>
      </c>
      <c r="V982" s="12"/>
      <c r="W982" s="653"/>
      <c r="X982" s="667">
        <f t="shared" si="593"/>
        <v>0</v>
      </c>
      <c r="Z982" s="653"/>
      <c r="AA982" s="667">
        <f t="shared" si="594"/>
        <v>0</v>
      </c>
    </row>
    <row r="983" spans="2:27" s="329" customFormat="1" ht="17.25" customHeight="1">
      <c r="B983" s="474"/>
      <c r="C983" s="481" t="s">
        <v>1477</v>
      </c>
      <c r="D983" s="471"/>
      <c r="E983" s="471"/>
      <c r="F983" s="472"/>
      <c r="G983" s="473"/>
      <c r="H983" s="506"/>
      <c r="I983" s="475"/>
      <c r="J983" s="476"/>
      <c r="K983" s="477"/>
      <c r="L983" s="478"/>
      <c r="M983" s="479"/>
      <c r="N983" s="479"/>
      <c r="O983" s="480"/>
      <c r="Q983" s="449"/>
      <c r="R983" s="654"/>
      <c r="S983"/>
      <c r="T983"/>
      <c r="U983" s="656"/>
      <c r="V983"/>
      <c r="W983"/>
      <c r="X983" s="656"/>
      <c r="Y983"/>
      <c r="Z983"/>
      <c r="AA983" s="656"/>
    </row>
    <row r="984" spans="2:27" ht="17.25" customHeight="1">
      <c r="B984" s="123" t="s">
        <v>1841</v>
      </c>
      <c r="C984" s="107"/>
      <c r="D984" s="109"/>
      <c r="E984" s="108"/>
      <c r="F984" s="108"/>
      <c r="G984" s="109"/>
      <c r="H984" s="261">
        <f>SUM(H940:H983)</f>
        <v>0</v>
      </c>
      <c r="I984" s="515"/>
      <c r="J984" s="192"/>
      <c r="K984" s="192"/>
      <c r="L984" s="227">
        <f>SUM(L940:L983)</f>
        <v>0</v>
      </c>
      <c r="M984" s="170"/>
      <c r="N984" s="239">
        <f>SUM(N940:N983)</f>
        <v>0</v>
      </c>
      <c r="O984" s="619"/>
      <c r="S984"/>
      <c r="V984"/>
      <c r="Y984"/>
    </row>
    <row r="985" spans="2:27" ht="17.25" customHeight="1">
      <c r="S985"/>
      <c r="V985"/>
      <c r="Y985"/>
    </row>
    <row r="986" spans="2:27" ht="17.25" customHeight="1">
      <c r="S986"/>
      <c r="V986"/>
      <c r="Y986"/>
    </row>
    <row r="987" spans="2:27" ht="17.25" customHeight="1">
      <c r="S987"/>
      <c r="V987"/>
      <c r="Y987"/>
    </row>
    <row r="988" spans="2:27" ht="24" customHeight="1">
      <c r="B988" s="284" t="s">
        <v>1497</v>
      </c>
      <c r="C988" s="285"/>
      <c r="D988" s="285"/>
      <c r="E988" s="286"/>
      <c r="F988" s="286"/>
      <c r="G988" s="285"/>
      <c r="H988" s="287">
        <f>SUM(H984,H936,H892,H873,H857,H837,H811,H774,H743,H704,H686,H671,H644,H627,H614,H601,H576,H559,H532,H472,H422,H407,H389,H375,H356,H336,H292,H280,H235,H166,H80)</f>
        <v>0</v>
      </c>
      <c r="I988" s="470"/>
      <c r="J988" s="288"/>
      <c r="K988" s="288"/>
      <c r="L988" s="289">
        <f>SUM(L984,L936,L892,L873,L857,L837,L811,L774,L743,L704,L686,L671,L644,L627,L614,L601,L576,L559,L532,L472,L422,L407,L389,L375,L356,L336,L292,L280,L235,L166,L80)</f>
        <v>0</v>
      </c>
      <c r="N988" s="290">
        <f>SUM(N984,N936,N892,N873,N857,N837,N811,N774,N743,N704,N686,N671,N644,N627,N614,N601,N576,N559,N532,N472,N422,N407,N389,N375,N356,N336,N292,N280,N235,N166,N80)</f>
        <v>0</v>
      </c>
      <c r="R988" s="657">
        <f>SUM(R940:R987,R896:R935,R877:R891,R861:R872,R841:R856,R815:R836,R778:R810,R747:R773,R708:R742,R690:R704,R675:R685,R648:R670,R631:R643,R618:R626,R605:R613,R580:R600,R563:R575,R536:R558,R476:R532,R426:R471,R411:R421,R393:R406,R379:R388,R360:R374,R340:R355,R296:R335,R284:R291,R239:R279,R170:R234,R84:R165,R12:R79)</f>
        <v>0</v>
      </c>
      <c r="S988" s="622"/>
      <c r="T988" s="658"/>
      <c r="U988" s="657">
        <f>SUM(U940:U987,U896:U935,U877:U891,U861:U872,U841:U856,U815:U836,U778:U810,U747:U773,U708:U742,U690:U704,U675:U685,U648:U670,U631:U643,U618:U626,U605:U613,U580:U600,U563:U575,U536:U558,U476:U532,U426:U471,U411:U421,U393:U406,U379:U388,U360:U374,U340:U355,U296:U335,U284:U291,U239:U279,U170:U234,U84:U165,U12:U79)</f>
        <v>0</v>
      </c>
      <c r="V988" s="622"/>
      <c r="W988" s="658"/>
      <c r="X988" s="657">
        <f>SUM(X940:X987,X896:X935,X877:X891,X861:X872,X841:X856,X815:X836,X778:X810,X747:X773,X708:X742,X690:X704,X675:X685,X648:X670,X631:X643,X618:X626,X605:X613,X580:X600,X563:X575,X536:X558,X476:X532,X426:X471,X411:X421,X393:X406,X379:X388,X360:X374,X340:X355,X296:X335,X284:X291,X239:X279,X170:X234,X84:X165,X12:X79)</f>
        <v>0</v>
      </c>
      <c r="Y988" s="659"/>
      <c r="Z988" s="658"/>
      <c r="AA988" s="657">
        <f>SUM(AA940:AA987,AA896:AA935,AA877:AA891,AA861:AA872,AA841:AA856,AA815:AA836,AA778:AA810,AA747:AA773,AA708:AA742,AA690:AA704,AA675:AA685,AA648:AA670,AA631:AA643,AA618:AA626,AA605:AA613,AA580:AA600,AA563:AA575,AA536:AA558,AA476:AA532,AA426:AA471,AA411:AA421,AA393:AA406,AA379:AA388,AA360:AA374,AA340:AA355,AA296:AA335,AA284:AA291,AA239:AA279,AA170:AA234,AA84:AA165,AA12:AA79)</f>
        <v>0</v>
      </c>
    </row>
    <row r="1159" spans="5:27" s="13" customFormat="1" ht="17.25" customHeight="1">
      <c r="E1159" s="14"/>
      <c r="F1159" s="14"/>
      <c r="H1159" s="254"/>
      <c r="I1159" s="513"/>
      <c r="J1159" s="39"/>
      <c r="K1159" s="39"/>
      <c r="L1159" s="39"/>
      <c r="M1159" s="151"/>
      <c r="N1159" s="151"/>
      <c r="Q1159" s="449"/>
      <c r="R1159" s="654"/>
      <c r="S1159" s="12"/>
      <c r="T1159"/>
      <c r="U1159" s="656"/>
      <c r="V1159" s="12"/>
      <c r="W1159"/>
      <c r="X1159" s="656"/>
      <c r="Y1159" s="12"/>
      <c r="Z1159"/>
      <c r="AA1159" s="656"/>
    </row>
    <row r="1160" spans="5:27" s="13" customFormat="1" ht="17.25" customHeight="1">
      <c r="E1160" s="14"/>
      <c r="F1160" s="14"/>
      <c r="H1160" s="254"/>
      <c r="I1160" s="513"/>
      <c r="J1160" s="39"/>
      <c r="K1160" s="39"/>
      <c r="L1160" s="39"/>
      <c r="M1160" s="151"/>
      <c r="N1160" s="151"/>
      <c r="Q1160" s="449"/>
      <c r="R1160" s="654"/>
      <c r="S1160" s="12"/>
      <c r="T1160"/>
      <c r="U1160" s="656"/>
      <c r="V1160" s="12"/>
      <c r="W1160"/>
      <c r="X1160" s="656"/>
      <c r="Y1160" s="12"/>
      <c r="Z1160"/>
      <c r="AA1160" s="656"/>
    </row>
  </sheetData>
  <sheetProtection algorithmName="SHA-512" hashValue="iG3Y+V3dlWXyTQn2o35p3PSbdny+XtYljPlEg+TYb28LXX90DbHj3OJsOJ774jPUNGUSUyCk2uGuRH6Tnmj4Dg==" saltValue="AWODHm4ro1SBmHM6g0Iabg==" spinCount="100000" sheet="1" insertRows="0" deleteRows="0" selectLockedCells="1"/>
  <sortState xmlns:xlrd2="http://schemas.microsoft.com/office/spreadsheetml/2017/richdata2" ref="B841:O845">
    <sortCondition ref="F841:F845"/>
  </sortState>
  <mergeCells count="155">
    <mergeCell ref="Q939:R939"/>
    <mergeCell ref="T939:U939"/>
    <mergeCell ref="W939:X939"/>
    <mergeCell ref="Z939:AA939"/>
    <mergeCell ref="Q876:R876"/>
    <mergeCell ref="T876:U876"/>
    <mergeCell ref="W876:X876"/>
    <mergeCell ref="Z876:AA876"/>
    <mergeCell ref="Q895:R895"/>
    <mergeCell ref="T895:U895"/>
    <mergeCell ref="W895:X895"/>
    <mergeCell ref="Z895:AA895"/>
    <mergeCell ref="Q840:R840"/>
    <mergeCell ref="T840:U840"/>
    <mergeCell ref="W840:X840"/>
    <mergeCell ref="Z840:AA840"/>
    <mergeCell ref="Q860:R860"/>
    <mergeCell ref="T860:U860"/>
    <mergeCell ref="W860:X860"/>
    <mergeCell ref="Z860:AA860"/>
    <mergeCell ref="Q777:R777"/>
    <mergeCell ref="T777:U777"/>
    <mergeCell ref="W777:X777"/>
    <mergeCell ref="Z777:AA777"/>
    <mergeCell ref="Q814:R814"/>
    <mergeCell ref="T814:U814"/>
    <mergeCell ref="W814:X814"/>
    <mergeCell ref="Z814:AA814"/>
    <mergeCell ref="Q707:R707"/>
    <mergeCell ref="T707:U707"/>
    <mergeCell ref="W707:X707"/>
    <mergeCell ref="Z707:AA707"/>
    <mergeCell ref="Q746:R746"/>
    <mergeCell ref="T746:U746"/>
    <mergeCell ref="W746:X746"/>
    <mergeCell ref="Z746:AA746"/>
    <mergeCell ref="Q674:R674"/>
    <mergeCell ref="T674:U674"/>
    <mergeCell ref="W674:X674"/>
    <mergeCell ref="Z674:AA674"/>
    <mergeCell ref="Q689:R689"/>
    <mergeCell ref="T689:U689"/>
    <mergeCell ref="W689:X689"/>
    <mergeCell ref="Z689:AA689"/>
    <mergeCell ref="T630:U630"/>
    <mergeCell ref="W630:X630"/>
    <mergeCell ref="Z630:AA630"/>
    <mergeCell ref="Q647:R647"/>
    <mergeCell ref="T647:U647"/>
    <mergeCell ref="W647:X647"/>
    <mergeCell ref="Z647:AA647"/>
    <mergeCell ref="Q604:R604"/>
    <mergeCell ref="T604:U604"/>
    <mergeCell ref="W604:X604"/>
    <mergeCell ref="Z604:AA604"/>
    <mergeCell ref="Q617:R617"/>
    <mergeCell ref="T617:U617"/>
    <mergeCell ref="W617:X617"/>
    <mergeCell ref="Z617:AA617"/>
    <mergeCell ref="Q630:R630"/>
    <mergeCell ref="T562:U562"/>
    <mergeCell ref="W562:X562"/>
    <mergeCell ref="Z562:AA562"/>
    <mergeCell ref="Q579:R579"/>
    <mergeCell ref="T579:U579"/>
    <mergeCell ref="W579:X579"/>
    <mergeCell ref="Z579:AA579"/>
    <mergeCell ref="Q475:R475"/>
    <mergeCell ref="T475:U475"/>
    <mergeCell ref="W475:X475"/>
    <mergeCell ref="Z475:AA475"/>
    <mergeCell ref="Q535:R535"/>
    <mergeCell ref="T535:U535"/>
    <mergeCell ref="W535:X535"/>
    <mergeCell ref="Z535:AA535"/>
    <mergeCell ref="Q562:R562"/>
    <mergeCell ref="T410:U410"/>
    <mergeCell ref="W410:X410"/>
    <mergeCell ref="Z410:AA410"/>
    <mergeCell ref="Q425:R425"/>
    <mergeCell ref="T425:U425"/>
    <mergeCell ref="W425:X425"/>
    <mergeCell ref="Z425:AA425"/>
    <mergeCell ref="Q378:R378"/>
    <mergeCell ref="T378:U378"/>
    <mergeCell ref="W378:X378"/>
    <mergeCell ref="Z378:AA378"/>
    <mergeCell ref="Q392:R392"/>
    <mergeCell ref="T392:U392"/>
    <mergeCell ref="W392:X392"/>
    <mergeCell ref="Z392:AA392"/>
    <mergeCell ref="Q410:R410"/>
    <mergeCell ref="W339:X339"/>
    <mergeCell ref="Z339:AA339"/>
    <mergeCell ref="Q359:R359"/>
    <mergeCell ref="T359:U359"/>
    <mergeCell ref="W359:X359"/>
    <mergeCell ref="Z359:AA359"/>
    <mergeCell ref="Q283:R283"/>
    <mergeCell ref="T283:U283"/>
    <mergeCell ref="W283:X283"/>
    <mergeCell ref="Z283:AA283"/>
    <mergeCell ref="Q295:R295"/>
    <mergeCell ref="T295:U295"/>
    <mergeCell ref="W295:X295"/>
    <mergeCell ref="Z295:AA295"/>
    <mergeCell ref="Q339:R339"/>
    <mergeCell ref="W169:X169"/>
    <mergeCell ref="Z169:AA169"/>
    <mergeCell ref="Q238:R238"/>
    <mergeCell ref="T238:U238"/>
    <mergeCell ref="W238:X238"/>
    <mergeCell ref="Z238:AA238"/>
    <mergeCell ref="Q11:R11"/>
    <mergeCell ref="T11:U11"/>
    <mergeCell ref="W11:X11"/>
    <mergeCell ref="Z11:AA11"/>
    <mergeCell ref="Q83:R83"/>
    <mergeCell ref="T83:U83"/>
    <mergeCell ref="W83:X83"/>
    <mergeCell ref="Z83:AA83"/>
    <mergeCell ref="Q169:R169"/>
    <mergeCell ref="B294:O294"/>
    <mergeCell ref="B358:O358"/>
    <mergeCell ref="B338:O338"/>
    <mergeCell ref="B10:O10"/>
    <mergeCell ref="B82:O82"/>
    <mergeCell ref="B168:O168"/>
    <mergeCell ref="B237:O237"/>
    <mergeCell ref="B282:O282"/>
    <mergeCell ref="T169:U169"/>
    <mergeCell ref="T339:U339"/>
    <mergeCell ref="B646:O646"/>
    <mergeCell ref="B377:O377"/>
    <mergeCell ref="B391:O391"/>
    <mergeCell ref="B409:O409"/>
    <mergeCell ref="B424:O424"/>
    <mergeCell ref="B474:O474"/>
    <mergeCell ref="B534:O534"/>
    <mergeCell ref="B561:O561"/>
    <mergeCell ref="B938:O938"/>
    <mergeCell ref="B673:O673"/>
    <mergeCell ref="B688:O688"/>
    <mergeCell ref="B813:O813"/>
    <mergeCell ref="B839:O839"/>
    <mergeCell ref="B859:O859"/>
    <mergeCell ref="B875:O875"/>
    <mergeCell ref="B706:O706"/>
    <mergeCell ref="B745:O745"/>
    <mergeCell ref="B776:O776"/>
    <mergeCell ref="B894:O894"/>
    <mergeCell ref="B578:O578"/>
    <mergeCell ref="B603:O603"/>
    <mergeCell ref="B616:O616"/>
    <mergeCell ref="B629:O629"/>
  </mergeCells>
  <dataValidations count="3">
    <dataValidation type="list" allowBlank="1" showErrorMessage="1" sqref="E80:E81" xr:uid="{812CB27A-76FB-444A-B62E-BC6D3C9C65BD}">
      <formula1>"""Yes,No"""</formula1>
    </dataValidation>
    <dataValidation type="list" allowBlank="1" showInputMessage="1" showErrorMessage="1" sqref="J421 J600 J891 J872 E335 J388 J558 J856 J685 J643 J983 E406 J279 E421 J291 J531 E531 J471 E471 J406 J234 J165 J670 J79 J703 J836 J626 J335 E388 J575 J613 E331 E417 E467 E526 E596 E606 E619 E639 E665 E681 E696:E698 E832 E868 E554 J374 E374 J355 E355 J742 E738 J773 E769 J810 E806 E879:E885 E847:E852 E693 E767 E803:E804 E565:E569 J935 E396:E400 E284:E291 E904:E934 E170:E234 E239:E279 E84:E165 E951:E983 E12:E79" xr:uid="{ABD09E15-ACAE-44B0-98D4-35FD455B137B}">
      <formula1>"""Yes,No"""</formula1>
    </dataValidation>
    <dataValidation type="list" allowBlank="1" showInputMessage="1" showErrorMessage="1" sqref="E379:E387 E332:E334 E418:E420 E468:E470 E527:E530 E555:E558 E570:E575 E597:E600 E607:E613 E620:E626 E640:E643 E666:E670 E682:E685 E699:E703 E833:E836 E853:E856 E869:E872 E605 E618 E631:E638 E296:E330 E886:E891 E536:E553 E841:E851 E284:E285 E340:E354 E580:E595 E739:E742 E770:E773 E807:E810 E861:E867 E877:E884 E411:E416 E690:E695 E563:E568 E393:E405 E426:E466 E896:E935 E476:E525 E648:E664 E708:E737 E940:E948 E360:E373 E815:E831 E675:E680 E747:E768 E778:E805" xr:uid="{876C6B4F-9556-4D87-9B6F-5D7747748C4D}">
      <formula1>"Yes,No"</formula1>
    </dataValidation>
  </dataValidations>
  <printOptions horizontalCentered="1"/>
  <pageMargins left="0.25" right="0.25" top="0.75" bottom="0.75" header="0.3" footer="0.3"/>
  <pageSetup paperSize="8" scale="46" fitToHeight="0" orientation="landscape" r:id="rId1"/>
  <ignoredErrors>
    <ignoredError sqref="K76:N78 K352:N354 K370:P373 K979:P982 K931:P934 K885:P890 K868:P871 K852:K855 K832:P835 K805:P809 K768:P772 K738:P741 K698:P702 K681:P684 K669:P669 K639:P642 K618:P625 K605:P612 K596:P599 K569:P574 K554:P557 K526:P531 K467:P470 K417:P420 K405:P405 K379:P387 K331:P334 K275:P278 K287:P290 K231:P233 K163:K164 K735:P735 K923:P923 L404:P404 M162 M665 M163:M164 O162:P162 O163:P164 M401:M403 O401:P403 K666:M668 O666:P668 O665:P665 M852:M855 O852:P855 Q12:R982 T12:U982 W12:AA982" unlockedFormula="1"/>
    <ignoredError sqref="G820 G841 G545 G719" twoDigitTextYear="1"/>
  </ignoredErrors>
  <drawing r:id="rId2"/>
  <extLst>
    <ext xmlns:x14="http://schemas.microsoft.com/office/spreadsheetml/2009/9/main" uri="{78C0D931-6437-407d-A8EE-F0AAD7539E65}">
      <x14:conditionalFormattings>
        <x14:conditionalFormatting xmlns:xm="http://schemas.microsoft.com/office/excel/2006/main">
          <x14:cfRule type="cellIs" priority="11" operator="equal" id="{801E635A-3A39-4A80-B429-18F7D9D5DEC9}">
            <xm:f>'Tender Summary'!$J$49</xm:f>
            <x14:dxf>
              <fill>
                <patternFill>
                  <bgColor rgb="FF92D050"/>
                </patternFill>
              </fill>
            </x14:dxf>
          </x14:cfRule>
          <xm:sqref>H988</xm:sqref>
        </x14:conditionalFormatting>
        <x14:conditionalFormatting xmlns:xm="http://schemas.microsoft.com/office/excel/2006/main">
          <x14:cfRule type="cellIs" priority="12" operator="equal" id="{E69DF785-2FDE-4A27-8D65-A89BDE84B522}">
            <xm:f>'Tender Summary'!$L$46</xm:f>
            <x14:dxf>
              <fill>
                <patternFill>
                  <bgColor rgb="FF92D050"/>
                </patternFill>
              </fill>
            </x14:dxf>
          </x14:cfRule>
          <xm:sqref>L988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9DBB15D-526A-49DE-AFAE-9973A6B6D583}">
          <x14:formula1>
            <xm:f>Data!$F$2:$F$3</xm:f>
          </x14:formula1>
          <xm:sqref>T239:T278 Z239:Z278 Q239:Q278 W239:W278 T360:T373 Z360:Z373 Q360:Q373 W360:W373 T379:T387 Z379:Z387 Q379:Q387 W379:W387 T340:T354 T426:T470 T476:T531 T580:T599 Z580:Z599 Q580:Q599 W580:W599 T605:T612 Z605:Z612 Q605:Q612 W605:W612 T618:T625 Z618:Z625 Q618:Q625 W618:W625 T778:T809 T841:T855 T631:T642 Z631:Z642 Q631:Q642 W631:W642 T815:T835 T84:T164 T877:T890 Z815:Z835 Q815:Q835 W815:W835 T675:T684 T896:T934 T12:T78 T296:T334 T393:T405 T536:T557 Z675:Z684 Q675:Q684 W675:W684 T747:T772 Z877:Z890 Q877:Q890 W877:W890 Z12:Z78 Q12:Q78 W12:W78 T648:T669 T170:T233 T411:T420 Z648:Z669 Q648:Q669 W648:W669 T563:T574 Z896:Z934 Q896:Q934 W896:W934 T708:T741 T284:T290 Z84:Z164 Q84:Q164 W84:W164 Z170:Z233 Q170:Q233 W170:W233 T690:T702 Z296:Z334 Q296:Q334 W296:W334 Z340:Z354 Q340:Q354 W340:W354 Z393:Z405 Q393:Q405 W393:W405 Z411:Z420 Q411:Q420 W411:W420 Z426:Z470 Q426:Q470 W426:W470 Z476:Z531 Q476:Q531 W476:W531 Z536:Z557 Q536:Q557 W536:W557 Z563:Z574 Q563:Q574 W563:W574 T861:T871 Z708:Z741 Q708:Q741 W708:W741 Z747:Z772 Q747:Q772 W747:W772 Z778:Z809 Q778:Q809 W778:W809 Z841:Z855 Q841:Q855 W841:W855 Z861:Z871 Q861:Q871 W861:W871 Z690:Z702 Q690:Q702 W690:W702 Z284:Z290 Q284:Q290 W284:W290 T940:T982 Z940:Z982 Q940:Q982 W940:W982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2F48E-B908-4C81-9ABD-C019E17C3D5F}">
  <sheetPr>
    <tabColor rgb="FFE4F4DF"/>
    <pageSetUpPr fitToPage="1"/>
  </sheetPr>
  <dimension ref="B1:O64"/>
  <sheetViews>
    <sheetView showGridLines="0" zoomScale="90" zoomScaleNormal="90" zoomScaleSheetLayoutView="110" workbookViewId="0">
      <selection activeCell="I51" sqref="I51"/>
    </sheetView>
  </sheetViews>
  <sheetFormatPr defaultColWidth="0.140625" defaultRowHeight="15.6" customHeight="1"/>
  <cols>
    <col min="1" max="1" width="5.140625" style="12" customWidth="1"/>
    <col min="2" max="2" width="54.140625" style="12" customWidth="1"/>
    <col min="3" max="4" width="12.7109375" style="12" customWidth="1"/>
    <col min="5" max="5" width="17.85546875" style="13" customWidth="1"/>
    <col min="6" max="6" width="14" style="13" customWidth="1"/>
    <col min="7" max="7" width="14.5703125" style="13" customWidth="1"/>
    <col min="8" max="8" width="6.140625" style="13" customWidth="1"/>
    <col min="9" max="9" width="54.140625" style="13" customWidth="1"/>
    <col min="10" max="11" width="12.7109375" style="13" customWidth="1"/>
    <col min="12" max="12" width="17.85546875" style="13" customWidth="1"/>
    <col min="13" max="13" width="13.5703125" style="14" customWidth="1"/>
    <col min="14" max="14" width="15.42578125" style="13" customWidth="1"/>
    <col min="15" max="15" width="15.42578125" style="39" customWidth="1"/>
    <col min="16" max="16" width="68.140625" style="12" customWidth="1"/>
    <col min="17" max="17" width="23.140625" style="12" customWidth="1"/>
    <col min="18" max="18" width="4.85546875" style="12" customWidth="1"/>
    <col min="19" max="19" width="1.85546875" style="12" customWidth="1"/>
    <col min="20" max="20" width="3.5703125" style="12" customWidth="1"/>
    <col min="21" max="21" width="29.28515625" style="12" customWidth="1"/>
    <col min="22" max="67" width="15.42578125" style="12" customWidth="1"/>
    <col min="68" max="16384" width="0.140625" style="12"/>
  </cols>
  <sheetData>
    <row r="1" spans="2:15" ht="24.6" customHeight="1">
      <c r="M1" s="15"/>
    </row>
    <row r="2" spans="2:15" ht="24.6" customHeight="1">
      <c r="M2" s="15"/>
    </row>
    <row r="3" spans="2:15" ht="24.6" customHeight="1">
      <c r="H3" s="16"/>
      <c r="L3" s="16"/>
      <c r="M3" s="18"/>
      <c r="N3" s="12"/>
    </row>
    <row r="4" spans="2:15" ht="24.6" customHeight="1"/>
    <row r="5" spans="2:15" ht="24.6" customHeight="1">
      <c r="H5" s="19"/>
      <c r="L5" s="19"/>
      <c r="M5" s="33"/>
      <c r="N5" s="34"/>
    </row>
    <row r="6" spans="2:15" ht="24.6" customHeight="1">
      <c r="H6" s="19"/>
      <c r="L6" s="19"/>
      <c r="M6" s="20"/>
      <c r="N6" s="21"/>
    </row>
    <row r="7" spans="2:15" s="22" customFormat="1" ht="12">
      <c r="E7" s="13"/>
      <c r="F7" s="13"/>
      <c r="G7" s="13"/>
      <c r="H7" s="19"/>
      <c r="I7" s="13"/>
      <c r="J7" s="13"/>
      <c r="K7" s="13"/>
      <c r="L7" s="19"/>
      <c r="M7" s="35"/>
      <c r="N7" s="36"/>
      <c r="O7" s="40"/>
    </row>
    <row r="8" spans="2:15" s="22" customFormat="1" ht="36.75" customHeight="1">
      <c r="B8" s="189" t="s">
        <v>1454</v>
      </c>
      <c r="C8" s="189"/>
      <c r="D8" s="189"/>
      <c r="E8" s="13"/>
      <c r="F8" s="13"/>
      <c r="G8" s="13"/>
      <c r="H8" s="19"/>
      <c r="I8" s="13"/>
      <c r="J8" s="13"/>
      <c r="K8" s="13"/>
      <c r="L8" s="19"/>
      <c r="M8" s="35"/>
      <c r="N8" s="36"/>
      <c r="O8" s="40"/>
    </row>
    <row r="9" spans="2:15" s="22" customFormat="1" ht="48" customHeight="1" thickBot="1">
      <c r="B9" s="780" t="s">
        <v>1455</v>
      </c>
      <c r="C9" s="781"/>
      <c r="D9" s="781"/>
      <c r="E9" s="781"/>
      <c r="F9" s="781"/>
      <c r="G9" s="781"/>
      <c r="H9" s="781"/>
      <c r="I9" s="781"/>
      <c r="J9" s="325" t="s">
        <v>1456</v>
      </c>
      <c r="K9" s="190"/>
      <c r="L9" s="191"/>
      <c r="M9"/>
      <c r="N9"/>
      <c r="O9" s="40"/>
    </row>
    <row r="10" spans="2:15" ht="24.75" customHeight="1">
      <c r="H10" s="26"/>
      <c r="L10" s="26"/>
    </row>
    <row r="11" spans="2:15" ht="30" customHeight="1">
      <c r="B11" s="806" t="s">
        <v>1457</v>
      </c>
      <c r="C11" s="806"/>
      <c r="D11" s="806"/>
      <c r="E11" s="806"/>
      <c r="F11" s="806"/>
      <c r="G11" s="806"/>
      <c r="H11" s="806"/>
      <c r="I11" s="806"/>
      <c r="J11" s="806"/>
      <c r="K11" s="806"/>
      <c r="L11" s="806"/>
      <c r="M11" s="179"/>
    </row>
    <row r="12" spans="2:15" ht="24.75" customHeight="1">
      <c r="H12" s="26"/>
      <c r="L12" s="26"/>
    </row>
    <row r="13" spans="2:15" ht="24.75" customHeight="1">
      <c r="B13" s="805" t="s">
        <v>1470</v>
      </c>
      <c r="C13" s="805"/>
      <c r="D13" s="805"/>
      <c r="E13" s="805"/>
      <c r="F13" s="231"/>
      <c r="G13" s="231"/>
      <c r="H13"/>
      <c r="I13" s="788" t="s">
        <v>1471</v>
      </c>
      <c r="J13" s="788"/>
      <c r="K13" s="788"/>
      <c r="L13" s="788"/>
    </row>
    <row r="14" spans="2:15" s="198" customFormat="1" ht="24.75" customHeight="1">
      <c r="B14" s="801" t="s">
        <v>1473</v>
      </c>
      <c r="C14" s="802"/>
      <c r="D14" s="803"/>
      <c r="E14" s="240" t="s">
        <v>1475</v>
      </c>
      <c r="H14" s="196"/>
      <c r="I14" s="801" t="s">
        <v>1474</v>
      </c>
      <c r="J14" s="802"/>
      <c r="K14" s="803"/>
      <c r="L14" s="240" t="s">
        <v>1475</v>
      </c>
      <c r="M14" s="197"/>
      <c r="O14" s="199"/>
    </row>
    <row r="15" spans="2:15" ht="20.100000000000001" customHeight="1">
      <c r="B15" s="794" t="s">
        <v>9</v>
      </c>
      <c r="C15" s="795"/>
      <c r="D15" s="796"/>
      <c r="E15" s="247">
        <f>'1. Junior Cert Cycle'!L112</f>
        <v>0</v>
      </c>
      <c r="F15" s="232"/>
      <c r="G15" s="232"/>
      <c r="H15"/>
      <c r="I15" s="794" t="s">
        <v>9</v>
      </c>
      <c r="J15" s="795"/>
      <c r="K15" s="796"/>
      <c r="L15" s="283">
        <f>'2. Leaving Cert Cycle'!L80</f>
        <v>0</v>
      </c>
    </row>
    <row r="16" spans="2:15" ht="20.100000000000001" customHeight="1">
      <c r="B16" s="794" t="s">
        <v>125</v>
      </c>
      <c r="C16" s="795"/>
      <c r="D16" s="796"/>
      <c r="E16" s="247">
        <f>'1. Junior Cert Cycle'!L207</f>
        <v>0</v>
      </c>
      <c r="F16" s="232"/>
      <c r="G16" s="232"/>
      <c r="H16"/>
      <c r="I16" s="794" t="s">
        <v>125</v>
      </c>
      <c r="J16" s="795"/>
      <c r="K16" s="796"/>
      <c r="L16" s="283">
        <f>'2. Leaving Cert Cycle'!L166</f>
        <v>0</v>
      </c>
    </row>
    <row r="17" spans="2:15" ht="20.100000000000001" customHeight="1">
      <c r="B17" s="794" t="s">
        <v>205</v>
      </c>
      <c r="C17" s="795"/>
      <c r="D17" s="796"/>
      <c r="E17" s="247">
        <f>'1. Junior Cert Cycle'!L268</f>
        <v>0</v>
      </c>
      <c r="F17" s="232"/>
      <c r="G17" s="232"/>
      <c r="H17"/>
      <c r="I17" s="794" t="s">
        <v>205</v>
      </c>
      <c r="J17" s="795"/>
      <c r="K17" s="796"/>
      <c r="L17" s="283">
        <f>'2. Leaving Cert Cycle'!L235</f>
        <v>0</v>
      </c>
    </row>
    <row r="18" spans="2:15" ht="20.100000000000001" customHeight="1">
      <c r="B18" s="794" t="s">
        <v>251</v>
      </c>
      <c r="C18" s="795"/>
      <c r="D18" s="796"/>
      <c r="E18" s="247">
        <f>'1. Junior Cert Cycle'!L316</f>
        <v>0</v>
      </c>
      <c r="F18" s="232"/>
      <c r="G18" s="232"/>
      <c r="H18"/>
      <c r="I18" s="794" t="s">
        <v>251</v>
      </c>
      <c r="J18" s="795"/>
      <c r="K18" s="796"/>
      <c r="L18" s="283">
        <f>'2. Leaving Cert Cycle'!L280</f>
        <v>0</v>
      </c>
    </row>
    <row r="19" spans="2:15" ht="20.100000000000001" customHeight="1">
      <c r="B19" s="794" t="s">
        <v>283</v>
      </c>
      <c r="C19" s="795"/>
      <c r="D19" s="796"/>
      <c r="E19" s="247">
        <f>'1. Junior Cert Cycle'!L330</f>
        <v>0</v>
      </c>
      <c r="F19" s="232"/>
      <c r="G19" s="232"/>
      <c r="H19"/>
      <c r="I19" s="794" t="s">
        <v>1802</v>
      </c>
      <c r="J19" s="795"/>
      <c r="K19" s="796"/>
      <c r="L19" s="283">
        <f>'2. Leaving Cert Cycle'!L292</f>
        <v>0</v>
      </c>
    </row>
    <row r="20" spans="2:15" ht="20.100000000000001" customHeight="1">
      <c r="B20" s="794" t="s">
        <v>294</v>
      </c>
      <c r="C20" s="795"/>
      <c r="D20" s="796"/>
      <c r="E20" s="247">
        <f>'1. Junior Cert Cycle'!L375</f>
        <v>0</v>
      </c>
      <c r="F20" s="232"/>
      <c r="G20" s="232"/>
      <c r="H20"/>
      <c r="I20" s="794" t="s">
        <v>294</v>
      </c>
      <c r="J20" s="795"/>
      <c r="K20" s="796"/>
      <c r="L20" s="283">
        <f>'2. Leaving Cert Cycle'!L336</f>
        <v>0</v>
      </c>
    </row>
    <row r="21" spans="2:15" s="14" customFormat="1" ht="20.100000000000001" customHeight="1">
      <c r="B21" s="794" t="s">
        <v>324</v>
      </c>
      <c r="C21" s="795"/>
      <c r="D21" s="796"/>
      <c r="E21" s="248">
        <f>'1. Junior Cert Cycle'!L389</f>
        <v>0</v>
      </c>
      <c r="F21" s="233"/>
      <c r="G21" s="233"/>
      <c r="H21"/>
      <c r="I21" s="794" t="s">
        <v>1765</v>
      </c>
      <c r="J21" s="795"/>
      <c r="K21" s="796"/>
      <c r="L21" s="283">
        <f>'2. Leaving Cert Cycle'!L356</f>
        <v>0</v>
      </c>
      <c r="N21" s="15"/>
      <c r="O21" s="121"/>
    </row>
    <row r="22" spans="2:15" s="14" customFormat="1" ht="20.100000000000001" customHeight="1">
      <c r="B22" s="794" t="s">
        <v>326</v>
      </c>
      <c r="C22" s="795"/>
      <c r="D22" s="796"/>
      <c r="E22" s="248">
        <f>'1. Junior Cert Cycle'!L422</f>
        <v>0</v>
      </c>
      <c r="F22" s="233"/>
      <c r="G22" s="233"/>
      <c r="H22"/>
      <c r="I22" s="794" t="s">
        <v>1809</v>
      </c>
      <c r="J22" s="795"/>
      <c r="K22" s="796"/>
      <c r="L22" s="283">
        <f>'2. Leaving Cert Cycle'!L375</f>
        <v>0</v>
      </c>
      <c r="N22" s="15"/>
      <c r="O22" s="121"/>
    </row>
    <row r="23" spans="2:15" s="14" customFormat="1" ht="20.100000000000001" customHeight="1">
      <c r="B23" s="794" t="s">
        <v>342</v>
      </c>
      <c r="C23" s="795"/>
      <c r="D23" s="796"/>
      <c r="E23" s="248">
        <f>'1. Junior Cert Cycle'!L438</f>
        <v>0</v>
      </c>
      <c r="F23" s="233"/>
      <c r="G23" s="233"/>
      <c r="H23"/>
      <c r="I23" s="794" t="s">
        <v>1810</v>
      </c>
      <c r="J23" s="795"/>
      <c r="K23" s="796"/>
      <c r="L23" s="283">
        <f>'2. Leaving Cert Cycle'!L389</f>
        <v>0</v>
      </c>
      <c r="N23" s="15"/>
      <c r="O23" s="121"/>
    </row>
    <row r="24" spans="2:15" s="14" customFormat="1" ht="20.100000000000001" customHeight="1">
      <c r="B24" s="794" t="s">
        <v>350</v>
      </c>
      <c r="C24" s="795"/>
      <c r="D24" s="796"/>
      <c r="E24" s="248">
        <f>'1. Junior Cert Cycle'!L508</f>
        <v>0</v>
      </c>
      <c r="F24" s="233"/>
      <c r="G24" s="233"/>
      <c r="H24"/>
      <c r="I24" s="794" t="s">
        <v>1813</v>
      </c>
      <c r="J24" s="795"/>
      <c r="K24" s="796"/>
      <c r="L24" s="283">
        <f>'2. Leaving Cert Cycle'!L407</f>
        <v>0</v>
      </c>
      <c r="N24" s="15"/>
      <c r="O24" s="121"/>
    </row>
    <row r="25" spans="2:15" s="14" customFormat="1" ht="20.100000000000001" customHeight="1">
      <c r="B25" s="794" t="s">
        <v>395</v>
      </c>
      <c r="C25" s="795"/>
      <c r="D25" s="796"/>
      <c r="E25" s="248">
        <f>'1. Junior Cert Cycle'!L559</f>
        <v>0</v>
      </c>
      <c r="F25" s="233"/>
      <c r="G25" s="233"/>
      <c r="H25"/>
      <c r="I25" s="794" t="s">
        <v>1815</v>
      </c>
      <c r="J25" s="795"/>
      <c r="K25" s="796"/>
      <c r="L25" s="283">
        <f>'2. Leaving Cert Cycle'!L422</f>
        <v>0</v>
      </c>
      <c r="N25" s="15"/>
      <c r="O25" s="121"/>
    </row>
    <row r="26" spans="2:15" s="14" customFormat="1" ht="20.100000000000001" customHeight="1">
      <c r="B26" s="794" t="s">
        <v>437</v>
      </c>
      <c r="C26" s="795"/>
      <c r="D26" s="796"/>
      <c r="E26" s="248">
        <f>'1. Junior Cert Cycle'!L607</f>
        <v>0</v>
      </c>
      <c r="F26" s="233"/>
      <c r="G26" s="233"/>
      <c r="H26"/>
      <c r="I26" s="794" t="s">
        <v>1817</v>
      </c>
      <c r="J26" s="795"/>
      <c r="K26" s="796"/>
      <c r="L26" s="283">
        <f>'2. Leaving Cert Cycle'!L472</f>
        <v>0</v>
      </c>
      <c r="N26" s="15"/>
      <c r="O26" s="121"/>
    </row>
    <row r="27" spans="2:15" s="14" customFormat="1" ht="20.100000000000001" customHeight="1">
      <c r="B27" s="794" t="s">
        <v>483</v>
      </c>
      <c r="C27" s="795"/>
      <c r="D27" s="796"/>
      <c r="E27" s="248">
        <f>'1. Junior Cert Cycle'!L632</f>
        <v>0</v>
      </c>
      <c r="F27" s="233"/>
      <c r="G27" s="233"/>
      <c r="H27"/>
      <c r="I27" s="794" t="s">
        <v>1819</v>
      </c>
      <c r="J27" s="795"/>
      <c r="K27" s="796"/>
      <c r="L27" s="283">
        <f>'2. Leaving Cert Cycle'!L532</f>
        <v>0</v>
      </c>
      <c r="N27" s="15"/>
      <c r="O27" s="121"/>
    </row>
    <row r="28" spans="2:15" ht="20.100000000000001" customHeight="1">
      <c r="B28" s="794" t="s">
        <v>500</v>
      </c>
      <c r="C28" s="795"/>
      <c r="D28" s="796"/>
      <c r="E28" s="247">
        <f>'1. Junior Cert Cycle'!L669</f>
        <v>0</v>
      </c>
      <c r="F28" s="232"/>
      <c r="G28" s="232"/>
      <c r="H28"/>
      <c r="I28" s="794" t="s">
        <v>1821</v>
      </c>
      <c r="J28" s="795"/>
      <c r="K28" s="796"/>
      <c r="L28" s="283">
        <f>'2. Leaving Cert Cycle'!L559</f>
        <v>0</v>
      </c>
    </row>
    <row r="29" spans="2:15" ht="20.100000000000001" customHeight="1">
      <c r="B29" s="794" t="s">
        <v>526</v>
      </c>
      <c r="C29" s="795"/>
      <c r="D29" s="796"/>
      <c r="E29" s="247">
        <f>'1. Junior Cert Cycle'!L682</f>
        <v>0</v>
      </c>
      <c r="F29" s="232"/>
      <c r="G29" s="232"/>
      <c r="H29"/>
      <c r="I29" s="794" t="s">
        <v>1823</v>
      </c>
      <c r="J29" s="795"/>
      <c r="K29" s="796"/>
      <c r="L29" s="283">
        <f>'2. Leaving Cert Cycle'!L576</f>
        <v>0</v>
      </c>
    </row>
    <row r="30" spans="2:15" ht="20.100000000000001" customHeight="1">
      <c r="B30" s="794" t="s">
        <v>528</v>
      </c>
      <c r="C30" s="795"/>
      <c r="D30" s="796"/>
      <c r="E30" s="247">
        <f>'1. Junior Cert Cycle'!L695</f>
        <v>0</v>
      </c>
      <c r="F30" s="232"/>
      <c r="G30" s="232"/>
      <c r="H30"/>
      <c r="I30" s="794" t="s">
        <v>1825</v>
      </c>
      <c r="J30" s="795"/>
      <c r="K30" s="796"/>
      <c r="L30" s="283">
        <f>'2. Leaving Cert Cycle'!L601</f>
        <v>0</v>
      </c>
    </row>
    <row r="31" spans="2:15" ht="20.100000000000001" customHeight="1">
      <c r="B31" s="794" t="s">
        <v>530</v>
      </c>
      <c r="C31" s="795"/>
      <c r="D31" s="796"/>
      <c r="E31" s="247">
        <f>'1. Junior Cert Cycle'!L718</f>
        <v>0</v>
      </c>
      <c r="F31" s="232"/>
      <c r="G31" s="232"/>
      <c r="H31"/>
      <c r="I31" s="794" t="s">
        <v>1827</v>
      </c>
      <c r="J31" s="795"/>
      <c r="K31" s="796"/>
      <c r="L31" s="283">
        <f>'2. Leaving Cert Cycle'!L614</f>
        <v>0</v>
      </c>
    </row>
    <row r="32" spans="2:15" ht="20.100000000000001" customHeight="1">
      <c r="B32" s="794" t="s">
        <v>543</v>
      </c>
      <c r="C32" s="795"/>
      <c r="D32" s="796"/>
      <c r="E32" s="247">
        <f>'1. Junior Cert Cycle'!L734</f>
        <v>0</v>
      </c>
      <c r="F32" s="232"/>
      <c r="G32" s="232"/>
      <c r="H32"/>
      <c r="I32" s="794" t="s">
        <v>1829</v>
      </c>
      <c r="J32" s="795"/>
      <c r="K32" s="796"/>
      <c r="L32" s="283">
        <f>'2. Leaving Cert Cycle'!L627</f>
        <v>0</v>
      </c>
    </row>
    <row r="33" spans="2:14" ht="20.100000000000001" customHeight="1">
      <c r="B33" s="794" t="s">
        <v>550</v>
      </c>
      <c r="C33" s="795"/>
      <c r="D33" s="796"/>
      <c r="E33" s="247">
        <f>'1. Junior Cert Cycle'!L764</f>
        <v>0</v>
      </c>
      <c r="F33" s="232"/>
      <c r="G33" s="232"/>
      <c r="H33"/>
      <c r="I33" s="794" t="s">
        <v>1831</v>
      </c>
      <c r="J33" s="795"/>
      <c r="K33" s="796"/>
      <c r="L33" s="283">
        <f>'2. Leaving Cert Cycle'!L644</f>
        <v>0</v>
      </c>
    </row>
    <row r="34" spans="2:14" ht="20.100000000000001" customHeight="1">
      <c r="B34" s="794" t="s">
        <v>570</v>
      </c>
      <c r="C34" s="795"/>
      <c r="D34" s="796"/>
      <c r="E34" s="247">
        <f>'1. Junior Cert Cycle'!L832</f>
        <v>0</v>
      </c>
      <c r="F34" s="232"/>
      <c r="G34" s="232"/>
      <c r="H34"/>
      <c r="I34" s="794" t="s">
        <v>1833</v>
      </c>
      <c r="J34" s="795"/>
      <c r="K34" s="796"/>
      <c r="L34" s="283">
        <f>'2. Leaving Cert Cycle'!L671</f>
        <v>0</v>
      </c>
    </row>
    <row r="35" spans="2:14" ht="20.100000000000001" customHeight="1">
      <c r="B35" s="794" t="s">
        <v>624</v>
      </c>
      <c r="C35" s="795"/>
      <c r="D35" s="796"/>
      <c r="E35" s="247">
        <f>'1. Junior Cert Cycle'!L878</f>
        <v>0</v>
      </c>
      <c r="F35" s="232"/>
      <c r="G35" s="232"/>
      <c r="H35"/>
      <c r="I35" s="650" t="s">
        <v>1835</v>
      </c>
      <c r="J35" s="651"/>
      <c r="K35" s="652"/>
      <c r="L35" s="283">
        <f>'2. Leaving Cert Cycle'!L686</f>
        <v>0</v>
      </c>
    </row>
    <row r="36" spans="2:14" ht="20.100000000000001" customHeight="1">
      <c r="B36" s="794" t="s">
        <v>647</v>
      </c>
      <c r="C36" s="795"/>
      <c r="D36" s="796"/>
      <c r="E36" s="247">
        <f>'1. Junior Cert Cycle'!L916</f>
        <v>0</v>
      </c>
      <c r="F36" s="232"/>
      <c r="G36" s="232"/>
      <c r="H36"/>
      <c r="I36" s="794" t="s">
        <v>1837</v>
      </c>
      <c r="J36" s="795"/>
      <c r="K36" s="796"/>
      <c r="L36" s="283">
        <f>'2. Leaving Cert Cycle'!L704</f>
        <v>0</v>
      </c>
    </row>
    <row r="37" spans="2:14" ht="20.100000000000001" customHeight="1">
      <c r="B37" s="794" t="s">
        <v>675</v>
      </c>
      <c r="C37" s="795"/>
      <c r="D37" s="796"/>
      <c r="E37" s="247">
        <f>'1. Junior Cert Cycle'!L930</f>
        <v>0</v>
      </c>
      <c r="F37" s="232"/>
      <c r="G37" s="232"/>
      <c r="H37"/>
      <c r="I37" s="794" t="s">
        <v>1839</v>
      </c>
      <c r="J37" s="795"/>
      <c r="K37" s="796"/>
      <c r="L37" s="283">
        <f>'2. Leaving Cert Cycle'!L743</f>
        <v>0</v>
      </c>
    </row>
    <row r="38" spans="2:14" ht="20.100000000000001" customHeight="1">
      <c r="B38" s="794" t="s">
        <v>681</v>
      </c>
      <c r="C38" s="795"/>
      <c r="D38" s="796"/>
      <c r="E38" s="247">
        <f>'1. Junior Cert Cycle'!L959</f>
        <v>0</v>
      </c>
      <c r="F38" s="232"/>
      <c r="G38" s="232"/>
      <c r="H38"/>
      <c r="I38" s="794" t="s">
        <v>1856</v>
      </c>
      <c r="J38" s="795"/>
      <c r="K38" s="796"/>
      <c r="L38" s="283">
        <f>'2. Leaving Cert Cycle'!L774</f>
        <v>0</v>
      </c>
    </row>
    <row r="39" spans="2:14" ht="20.100000000000001" customHeight="1">
      <c r="B39" s="794" t="s">
        <v>700</v>
      </c>
      <c r="C39" s="795"/>
      <c r="D39" s="796"/>
      <c r="E39" s="247">
        <f>'1. Junior Cert Cycle'!L988</f>
        <v>0</v>
      </c>
      <c r="F39" s="232"/>
      <c r="G39" s="232"/>
      <c r="H39"/>
      <c r="I39" s="794" t="s">
        <v>1858</v>
      </c>
      <c r="J39" s="795"/>
      <c r="K39" s="796"/>
      <c r="L39" s="283">
        <f>'2. Leaving Cert Cycle'!L811</f>
        <v>0</v>
      </c>
    </row>
    <row r="40" spans="2:14" ht="20.100000000000001" customHeight="1">
      <c r="B40" s="650"/>
      <c r="C40" s="651"/>
      <c r="D40" s="652"/>
      <c r="E40" s="247"/>
      <c r="F40" s="232"/>
      <c r="G40" s="232"/>
      <c r="H40"/>
      <c r="I40" s="794" t="s">
        <v>1860</v>
      </c>
      <c r="J40" s="795"/>
      <c r="K40" s="796"/>
      <c r="L40" s="283">
        <f>'2. Leaving Cert Cycle'!L837</f>
        <v>0</v>
      </c>
    </row>
    <row r="41" spans="2:14" ht="20.100000000000001" customHeight="1">
      <c r="B41" s="650"/>
      <c r="C41" s="651"/>
      <c r="D41" s="652"/>
      <c r="E41" s="247"/>
      <c r="F41" s="232"/>
      <c r="G41" s="232"/>
      <c r="H41"/>
      <c r="I41" s="794" t="s">
        <v>1862</v>
      </c>
      <c r="J41" s="795"/>
      <c r="K41" s="796"/>
      <c r="L41" s="283">
        <f>'2. Leaving Cert Cycle'!L857</f>
        <v>0</v>
      </c>
    </row>
    <row r="42" spans="2:14" ht="20.100000000000001" customHeight="1">
      <c r="B42" s="650"/>
      <c r="C42" s="651"/>
      <c r="D42" s="652"/>
      <c r="E42" s="247"/>
      <c r="F42" s="232"/>
      <c r="G42" s="232"/>
      <c r="H42"/>
      <c r="I42" s="794" t="s">
        <v>1864</v>
      </c>
      <c r="J42" s="795"/>
      <c r="K42" s="796"/>
      <c r="L42" s="283">
        <f>'2. Leaving Cert Cycle'!L873</f>
        <v>0</v>
      </c>
    </row>
    <row r="43" spans="2:14" ht="20.100000000000001" customHeight="1">
      <c r="B43" s="650"/>
      <c r="C43" s="651"/>
      <c r="D43" s="652"/>
      <c r="E43" s="247"/>
      <c r="F43" s="232"/>
      <c r="G43" s="232"/>
      <c r="H43"/>
      <c r="I43" s="794" t="s">
        <v>1866</v>
      </c>
      <c r="J43" s="795"/>
      <c r="K43" s="796"/>
      <c r="L43" s="283">
        <f>'2. Leaving Cert Cycle'!L892</f>
        <v>0</v>
      </c>
    </row>
    <row r="44" spans="2:14" ht="20.100000000000001" customHeight="1">
      <c r="B44" s="650"/>
      <c r="C44" s="651"/>
      <c r="D44" s="652"/>
      <c r="E44" s="247"/>
      <c r="F44" s="232"/>
      <c r="G44" s="232"/>
      <c r="H44"/>
      <c r="I44" s="794" t="s">
        <v>1868</v>
      </c>
      <c r="J44" s="795"/>
      <c r="K44" s="796"/>
      <c r="L44" s="283">
        <f>'2. Leaving Cert Cycle'!L936</f>
        <v>0</v>
      </c>
    </row>
    <row r="45" spans="2:14" ht="20.100000000000001" customHeight="1">
      <c r="B45" s="650"/>
      <c r="C45" s="651"/>
      <c r="D45" s="652"/>
      <c r="E45" s="247"/>
      <c r="F45" s="232"/>
      <c r="G45" s="232"/>
      <c r="H45"/>
      <c r="I45" s="794" t="s">
        <v>1870</v>
      </c>
      <c r="J45" s="795"/>
      <c r="K45" s="796"/>
      <c r="L45" s="283">
        <f>'2. Leaving Cert Cycle'!L984</f>
        <v>0</v>
      </c>
    </row>
    <row r="46" spans="2:14" ht="21.95" customHeight="1">
      <c r="B46" s="797" t="s">
        <v>1482</v>
      </c>
      <c r="C46" s="797"/>
      <c r="D46" s="797"/>
      <c r="E46" s="243">
        <f>SUM(E15:E39)</f>
        <v>0</v>
      </c>
      <c r="F46" s="234"/>
      <c r="G46" s="234"/>
      <c r="H46" s="180"/>
      <c r="I46" s="798" t="s">
        <v>1853</v>
      </c>
      <c r="J46" s="799"/>
      <c r="K46" s="800"/>
      <c r="L46" s="245">
        <f>SUM(L15:L45)</f>
        <v>0</v>
      </c>
    </row>
    <row r="47" spans="2:14" ht="24" customHeight="1">
      <c r="B47"/>
      <c r="C47"/>
      <c r="D47"/>
      <c r="E47"/>
      <c r="F47"/>
      <c r="G47"/>
      <c r="H47"/>
      <c r="I47"/>
      <c r="J47"/>
      <c r="K47"/>
      <c r="L47"/>
    </row>
    <row r="48" spans="2:14" ht="30" customHeight="1">
      <c r="B48" s="241" t="s">
        <v>1464</v>
      </c>
      <c r="C48" s="242" t="s">
        <v>1486</v>
      </c>
      <c r="D48" s="242" t="s">
        <v>1465</v>
      </c>
      <c r="E48" s="242" t="s">
        <v>1476</v>
      </c>
      <c r="F48" s="236" t="s">
        <v>1483</v>
      </c>
      <c r="G48" s="236" t="s">
        <v>1481</v>
      </c>
      <c r="H48" s="180"/>
      <c r="I48" s="241" t="s">
        <v>1464</v>
      </c>
      <c r="J48" s="242" t="s">
        <v>1486</v>
      </c>
      <c r="K48" s="242" t="s">
        <v>1465</v>
      </c>
      <c r="L48" s="242" t="s">
        <v>1476</v>
      </c>
      <c r="M48" s="236" t="s">
        <v>1483</v>
      </c>
      <c r="N48" s="236" t="s">
        <v>1481</v>
      </c>
    </row>
    <row r="49" spans="2:15" ht="20.100000000000001" customHeight="1">
      <c r="B49" s="249" t="s">
        <v>1466</v>
      </c>
      <c r="C49" s="267">
        <f>'1. Junior Cert Cycle'!R992</f>
        <v>0</v>
      </c>
      <c r="D49" s="291"/>
      <c r="E49" s="202">
        <f>D49*C49</f>
        <v>0</v>
      </c>
      <c r="F49" s="455">
        <v>0.23</v>
      </c>
      <c r="G49" s="237">
        <f>E49+(E49*F49)</f>
        <v>0</v>
      </c>
      <c r="H49"/>
      <c r="I49" s="249" t="s">
        <v>1466</v>
      </c>
      <c r="J49" s="265">
        <f>'2. Leaving Cert Cycle'!R988</f>
        <v>0</v>
      </c>
      <c r="K49" s="291"/>
      <c r="L49" s="202">
        <f t="shared" ref="L49:L54" si="0">K49*J49</f>
        <v>0</v>
      </c>
      <c r="M49" s="455">
        <v>0.23</v>
      </c>
      <c r="N49" s="237">
        <f>L49+(L49*M49)</f>
        <v>0</v>
      </c>
    </row>
    <row r="50" spans="2:15" ht="20.100000000000001" customHeight="1">
      <c r="B50" s="250" t="s">
        <v>1467</v>
      </c>
      <c r="C50" s="268">
        <f>'1. Junior Cert Cycle'!U992</f>
        <v>0</v>
      </c>
      <c r="D50" s="292"/>
      <c r="E50" s="202">
        <f t="shared" ref="E50:E51" si="1">D50*C50</f>
        <v>0</v>
      </c>
      <c r="F50" s="454">
        <v>0.23</v>
      </c>
      <c r="G50" s="237">
        <f t="shared" ref="G50:G54" si="2">E50+(E50*F50)</f>
        <v>0</v>
      </c>
      <c r="I50" s="250" t="s">
        <v>1467</v>
      </c>
      <c r="J50" s="266">
        <f>'2. Leaving Cert Cycle'!U988</f>
        <v>0</v>
      </c>
      <c r="K50" s="292"/>
      <c r="L50" s="202">
        <f t="shared" si="0"/>
        <v>0</v>
      </c>
      <c r="M50" s="454">
        <v>0.23</v>
      </c>
      <c r="N50" s="237">
        <f t="shared" ref="N50:N54" si="3">L50+(L50*M50)</f>
        <v>0</v>
      </c>
    </row>
    <row r="51" spans="2:15" ht="20.100000000000001" customHeight="1">
      <c r="B51" s="250" t="s">
        <v>1468</v>
      </c>
      <c r="C51" s="268">
        <f>'1. Junior Cert Cycle'!X992</f>
        <v>0</v>
      </c>
      <c r="D51" s="292"/>
      <c r="E51" s="202">
        <f t="shared" si="1"/>
        <v>0</v>
      </c>
      <c r="F51" s="454">
        <v>0.23</v>
      </c>
      <c r="G51" s="237">
        <f t="shared" si="2"/>
        <v>0</v>
      </c>
      <c r="I51" s="250" t="s">
        <v>1468</v>
      </c>
      <c r="J51" s="266">
        <f>'2. Leaving Cert Cycle'!X988</f>
        <v>0</v>
      </c>
      <c r="K51" s="292"/>
      <c r="L51" s="202">
        <f t="shared" si="0"/>
        <v>0</v>
      </c>
      <c r="M51" s="454">
        <v>0.23</v>
      </c>
      <c r="N51" s="237">
        <f t="shared" si="3"/>
        <v>0</v>
      </c>
    </row>
    <row r="52" spans="2:15" ht="20.100000000000001" customHeight="1">
      <c r="B52" s="450" t="s">
        <v>1499</v>
      </c>
      <c r="C52" s="664">
        <f>'1. Junior Cert Cycle'!AA992</f>
        <v>0</v>
      </c>
      <c r="D52" s="292"/>
      <c r="E52" s="213">
        <f t="shared" ref="E52:E54" si="4">D52*C52</f>
        <v>0</v>
      </c>
      <c r="F52" s="454"/>
      <c r="G52" s="237">
        <f t="shared" si="2"/>
        <v>0</v>
      </c>
      <c r="I52" s="450" t="s">
        <v>1500</v>
      </c>
      <c r="J52" s="753">
        <f>'2. Leaving Cert Cycle'!AA988</f>
        <v>0</v>
      </c>
      <c r="K52" s="292"/>
      <c r="L52" s="213">
        <f t="shared" si="0"/>
        <v>0</v>
      </c>
      <c r="M52" s="454"/>
      <c r="N52" s="237">
        <f t="shared" si="3"/>
        <v>0</v>
      </c>
    </row>
    <row r="53" spans="2:15" ht="20.100000000000001" customHeight="1">
      <c r="B53" s="450" t="s">
        <v>1499</v>
      </c>
      <c r="C53" s="451"/>
      <c r="D53" s="292"/>
      <c r="E53" s="213">
        <f t="shared" si="4"/>
        <v>0</v>
      </c>
      <c r="F53" s="454"/>
      <c r="G53" s="237">
        <f t="shared" si="2"/>
        <v>0</v>
      </c>
      <c r="I53" s="450" t="s">
        <v>1500</v>
      </c>
      <c r="J53" s="452"/>
      <c r="K53" s="292"/>
      <c r="L53" s="213">
        <f t="shared" si="0"/>
        <v>0</v>
      </c>
      <c r="M53" s="454"/>
      <c r="N53" s="237">
        <f t="shared" si="3"/>
        <v>0</v>
      </c>
    </row>
    <row r="54" spans="2:15" ht="20.100000000000001" customHeight="1">
      <c r="B54" s="450" t="s">
        <v>1499</v>
      </c>
      <c r="C54" s="451"/>
      <c r="D54" s="292"/>
      <c r="E54" s="213">
        <f t="shared" si="4"/>
        <v>0</v>
      </c>
      <c r="F54" s="454"/>
      <c r="G54" s="237">
        <f t="shared" si="2"/>
        <v>0</v>
      </c>
      <c r="I54" s="450" t="s">
        <v>1500</v>
      </c>
      <c r="J54" s="452"/>
      <c r="K54" s="292"/>
      <c r="L54" s="213">
        <f t="shared" si="0"/>
        <v>0</v>
      </c>
      <c r="M54" s="454"/>
      <c r="N54" s="237">
        <f t="shared" si="3"/>
        <v>0</v>
      </c>
    </row>
    <row r="55" spans="2:15" ht="21.95" customHeight="1">
      <c r="B55" s="797" t="s">
        <v>1469</v>
      </c>
      <c r="C55" s="797"/>
      <c r="D55" s="797"/>
      <c r="E55" s="243">
        <f>SUM(E49:E54)</f>
        <v>0</v>
      </c>
      <c r="F55" s="234"/>
      <c r="G55" s="238">
        <f>SUM(G49:G54)</f>
        <v>0</v>
      </c>
      <c r="I55" s="804" t="s">
        <v>1469</v>
      </c>
      <c r="J55" s="804"/>
      <c r="K55" s="804"/>
      <c r="L55" s="245">
        <f>SUM(L49:L54)</f>
        <v>0</v>
      </c>
      <c r="M55" s="234"/>
      <c r="N55" s="238">
        <f>SUM(N49:N54)</f>
        <v>0</v>
      </c>
    </row>
    <row r="56" spans="2:15" ht="21.95" customHeight="1">
      <c r="B56" s="206"/>
      <c r="C56" s="206"/>
      <c r="D56" s="206"/>
      <c r="E56" s="207"/>
      <c r="F56" s="234"/>
      <c r="G56" s="234"/>
      <c r="I56" s="206"/>
      <c r="J56" s="206"/>
      <c r="K56" s="206"/>
      <c r="L56" s="207"/>
    </row>
    <row r="57" spans="2:15" s="203" customFormat="1" ht="21.95" customHeight="1">
      <c r="B57" s="789" t="s">
        <v>1484</v>
      </c>
      <c r="C57" s="789"/>
      <c r="D57" s="789"/>
      <c r="E57" s="244">
        <f>E55+E46</f>
        <v>0</v>
      </c>
      <c r="F57" s="235"/>
      <c r="G57" s="235"/>
      <c r="H57" s="198"/>
      <c r="I57" s="790" t="s">
        <v>1485</v>
      </c>
      <c r="J57" s="791"/>
      <c r="K57" s="792"/>
      <c r="L57" s="246">
        <f>L55+L46</f>
        <v>0</v>
      </c>
      <c r="M57" s="204"/>
      <c r="N57" s="198"/>
      <c r="O57" s="205"/>
    </row>
    <row r="58" spans="2:15" ht="15.6" customHeight="1">
      <c r="B58" s="201"/>
      <c r="C58" s="201"/>
      <c r="D58" s="201"/>
      <c r="E58" s="184"/>
      <c r="F58" s="184"/>
      <c r="G58" s="184"/>
    </row>
    <row r="59" spans="2:15" ht="15.6" customHeight="1">
      <c r="B59" s="201"/>
      <c r="C59" s="201"/>
      <c r="D59" s="201"/>
      <c r="E59" s="184"/>
      <c r="F59" s="184"/>
      <c r="G59" s="184"/>
    </row>
    <row r="60" spans="2:15" s="208" customFormat="1" ht="30" customHeight="1">
      <c r="B60" s="793" t="s">
        <v>1472</v>
      </c>
      <c r="C60" s="793"/>
      <c r="D60" s="793"/>
      <c r="E60" s="212">
        <f>SUM(E57,L57)</f>
        <v>0</v>
      </c>
      <c r="F60"/>
      <c r="G60"/>
      <c r="H60" s="209"/>
      <c r="I60" s="209"/>
      <c r="J60" s="209"/>
      <c r="K60" s="209"/>
      <c r="L60" s="209"/>
      <c r="M60" s="210"/>
      <c r="N60" s="209"/>
      <c r="O60" s="211"/>
    </row>
    <row r="61" spans="2:15" ht="15.6" customHeight="1">
      <c r="B61" s="201"/>
      <c r="C61" s="201"/>
      <c r="D61" s="201"/>
      <c r="E61" s="184"/>
      <c r="F61" s="184"/>
      <c r="G61" s="184"/>
    </row>
    <row r="62" spans="2:15" ht="15.6" customHeight="1">
      <c r="B62" s="201"/>
      <c r="C62" s="201"/>
      <c r="D62" s="201"/>
      <c r="E62" s="184"/>
      <c r="F62" s="184"/>
      <c r="G62" s="184"/>
    </row>
    <row r="63" spans="2:15" ht="15.6" customHeight="1">
      <c r="B63" s="201"/>
      <c r="C63" s="201"/>
      <c r="D63" s="201"/>
      <c r="E63" s="184"/>
      <c r="F63" s="184"/>
      <c r="G63" s="184"/>
    </row>
    <row r="64" spans="2:15" ht="15.6" customHeight="1">
      <c r="B64" s="201"/>
      <c r="C64" s="201"/>
      <c r="D64" s="201"/>
      <c r="E64" s="184"/>
      <c r="F64" s="184"/>
      <c r="G64" s="184"/>
    </row>
  </sheetData>
  <sheetProtection selectLockedCells="1"/>
  <mergeCells count="68">
    <mergeCell ref="B9:I9"/>
    <mergeCell ref="B13:E13"/>
    <mergeCell ref="B15:D15"/>
    <mergeCell ref="B29:D29"/>
    <mergeCell ref="B28:D28"/>
    <mergeCell ref="B27:D27"/>
    <mergeCell ref="B18:D18"/>
    <mergeCell ref="B26:D26"/>
    <mergeCell ref="B25:D25"/>
    <mergeCell ref="B24:D24"/>
    <mergeCell ref="B23:D23"/>
    <mergeCell ref="B11:L11"/>
    <mergeCell ref="I21:K21"/>
    <mergeCell ref="I22:K22"/>
    <mergeCell ref="I23:K23"/>
    <mergeCell ref="I24:K24"/>
    <mergeCell ref="I14:K14"/>
    <mergeCell ref="B14:D14"/>
    <mergeCell ref="B17:D17"/>
    <mergeCell ref="B16:D16"/>
    <mergeCell ref="B55:D55"/>
    <mergeCell ref="I55:K55"/>
    <mergeCell ref="I28:K28"/>
    <mergeCell ref="B39:D39"/>
    <mergeCell ref="B38:D38"/>
    <mergeCell ref="B37:D37"/>
    <mergeCell ref="B36:D36"/>
    <mergeCell ref="B35:D35"/>
    <mergeCell ref="B34:D34"/>
    <mergeCell ref="B33:D33"/>
    <mergeCell ref="B32:D32"/>
    <mergeCell ref="B31:D31"/>
    <mergeCell ref="B30:D30"/>
    <mergeCell ref="B46:D46"/>
    <mergeCell ref="I46:K46"/>
    <mergeCell ref="B22:D22"/>
    <mergeCell ref="B21:D21"/>
    <mergeCell ref="I38:K38"/>
    <mergeCell ref="I37:K37"/>
    <mergeCell ref="I27:K27"/>
    <mergeCell ref="I42:K42"/>
    <mergeCell ref="I43:K43"/>
    <mergeCell ref="I44:K44"/>
    <mergeCell ref="I45:K45"/>
    <mergeCell ref="I41:K41"/>
    <mergeCell ref="I36:K36"/>
    <mergeCell ref="I40:K40"/>
    <mergeCell ref="B20:D20"/>
    <mergeCell ref="B19:D19"/>
    <mergeCell ref="I26:K26"/>
    <mergeCell ref="I25:K25"/>
    <mergeCell ref="I20:K20"/>
    <mergeCell ref="I13:L13"/>
    <mergeCell ref="B57:D57"/>
    <mergeCell ref="I57:K57"/>
    <mergeCell ref="B60:D60"/>
    <mergeCell ref="I34:K34"/>
    <mergeCell ref="I33:K33"/>
    <mergeCell ref="I32:K32"/>
    <mergeCell ref="I31:K31"/>
    <mergeCell ref="I30:K30"/>
    <mergeCell ref="I29:K29"/>
    <mergeCell ref="I19:K19"/>
    <mergeCell ref="I18:K18"/>
    <mergeCell ref="I17:K17"/>
    <mergeCell ref="I16:K16"/>
    <mergeCell ref="I15:K15"/>
    <mergeCell ref="I39:K39"/>
  </mergeCells>
  <printOptions horizontalCentered="1"/>
  <pageMargins left="0.25" right="0.25" top="0.75" bottom="0.75" header="0.3" footer="0.3"/>
  <pageSetup paperSize="8" scale="8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64CE0A9D08704BB5D25345B4C1AB12" ma:contentTypeVersion="12" ma:contentTypeDescription="Create a new document." ma:contentTypeScope="" ma:versionID="73a71ab176effea4e61454b54c3164dc">
  <xsd:schema xmlns:xsd="http://www.w3.org/2001/XMLSchema" xmlns:xs="http://www.w3.org/2001/XMLSchema" xmlns:p="http://schemas.microsoft.com/office/2006/metadata/properties" xmlns:ns2="c3061797-afe0-46fb-9cb1-e34060d0c371" xmlns:ns3="b77a4b5d-d50c-40e4-961c-f37800efc192" targetNamespace="http://schemas.microsoft.com/office/2006/metadata/properties" ma:root="true" ma:fieldsID="ebca25c9559c21c99b9245591f0dcf0c" ns2:_="" ns3:_="">
    <xsd:import namespace="c3061797-afe0-46fb-9cb1-e34060d0c371"/>
    <xsd:import namespace="b77a4b5d-d50c-40e4-961c-f37800efc1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061797-afe0-46fb-9cb1-e34060d0c3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e61d805-de68-4376-83bb-ddbc65659fc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7a4b5d-d50c-40e4-961c-f37800efc19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ae91091-c630-4f2b-be85-69224740b9b1}" ma:internalName="TaxCatchAll" ma:showField="CatchAllData" ma:web="b77a4b5d-d50c-40e4-961c-f37800efc1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061797-afe0-46fb-9cb1-e34060d0c371">
      <Terms xmlns="http://schemas.microsoft.com/office/infopath/2007/PartnerControls"/>
    </lcf76f155ced4ddcb4097134ff3c332f>
    <TaxCatchAll xmlns="b77a4b5d-d50c-40e4-961c-f37800efc192" xsi:nil="true"/>
  </documentManagement>
</p:properties>
</file>

<file path=customXml/itemProps1.xml><?xml version="1.0" encoding="utf-8"?>
<ds:datastoreItem xmlns:ds="http://schemas.openxmlformats.org/officeDocument/2006/customXml" ds:itemID="{D6B92021-1124-4D1D-A8BB-8F97BE6FF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061797-afe0-46fb-9cb1-e34060d0c371"/>
    <ds:schemaRef ds:uri="b77a4b5d-d50c-40e4-961c-f37800efc1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9EED5B-BB63-483B-8337-FD556C22FB1C}">
  <ds:schemaRefs>
    <ds:schemaRef ds:uri="http://schemas.microsoft.com/sharepoint/v3/contenttype/forms"/>
  </ds:schemaRefs>
</ds:datastoreItem>
</file>

<file path=customXml/itemProps3.xml><?xml version="1.0" encoding="utf-8"?>
<ds:datastoreItem xmlns:ds="http://schemas.openxmlformats.org/officeDocument/2006/customXml" ds:itemID="{D1651560-656F-4538-8C64-1338BF2F3317}">
  <ds:schemaRefs>
    <ds:schemaRef ds:uri="http://schemas.microsoft.com/office/infopath/2007/PartnerControls"/>
    <ds:schemaRef ds:uri="http://purl.org/dc/dcmitype/"/>
    <ds:schemaRef ds:uri="c3061797-afe0-46fb-9cb1-e34060d0c371"/>
    <ds:schemaRef ds:uri="http://purl.org/dc/elements/1.1/"/>
    <ds:schemaRef ds:uri="b77a4b5d-d50c-40e4-961c-f37800efc192"/>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0084b924-3ab4-4116-9251-9939f695e54c}" enabled="0" method="" siteId="{0084b924-3ab4-4116-9251-9939f695e54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School Instructions</vt:lpstr>
      <vt:lpstr>Tenderer Instructions</vt:lpstr>
      <vt:lpstr>Data</vt:lpstr>
      <vt:lpstr>1. Junior Cert Cycle</vt:lpstr>
      <vt:lpstr>2. Leaving Cert Cycle</vt:lpstr>
      <vt:lpstr>Tender Summary</vt:lpstr>
      <vt:lpstr>'School Instructions'!Print_Area</vt:lpstr>
      <vt:lpstr>'Tender Summary'!Print_Area</vt:lpstr>
      <vt:lpstr>'Tenderer Instructions'!Print_Area</vt:lpstr>
    </vt:vector>
  </TitlesOfParts>
  <Manager/>
  <Company>CODUBVEC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Deans (PLC)</dc:creator>
  <cp:keywords/>
  <dc:description/>
  <cp:lastModifiedBy>Michael.Hughes</cp:lastModifiedBy>
  <cp:revision/>
  <dcterms:created xsi:type="dcterms:W3CDTF">2013-09-04T09:52:44Z</dcterms:created>
  <dcterms:modified xsi:type="dcterms:W3CDTF">2026-04-24T10:38:42Z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0x0101005364CE0A9D08704BB5D25345B4C1AB12</vt:lpwstr>
  </property>
  <property fmtid="{D5CDD505-2E9C-101B-9397-08002B2CF9AE}" pid="3" name="Schools">
    <vt:lpwstr/>
  </property>
  <property fmtid="{D5CDD505-2E9C-101B-9397-08002B2CF9AE}" pid="4" name="Site Name">
    <vt:lpwstr>1;#SPU Operations|a349eabc-5ac9-47e4-b5e0-0c81acbe537d</vt:lpwstr>
  </property>
  <property fmtid="{D5CDD505-2E9C-101B-9397-08002B2CF9AE}" pid="5" name="Document_x0020_Category">
    <vt:lpwstr/>
  </property>
  <property fmtid="{D5CDD505-2E9C-101B-9397-08002B2CF9AE}" pid="6" name="Library">
    <vt:lpwstr>359;#Collaborative Projects|7b4cb1eb-f63e-43a2-98ec-c4fc1e45a252</vt:lpwstr>
  </property>
  <property fmtid="{D5CDD505-2E9C-101B-9397-08002B2CF9AE}" pid="7" name="Document Category">
    <vt:lpwstr/>
  </property>
  <property fmtid="{D5CDD505-2E9C-101B-9397-08002B2CF9AE}" pid="8" name="MSIP_Label_8bd706e6-d39b-491f-8397-f44635000177_Enabled">
    <vt:lpwstr>true</vt:lpwstr>
  </property>
  <property fmtid="{D5CDD505-2E9C-101B-9397-08002B2CF9AE}" pid="9" name="MSIP_Label_8bd706e6-d39b-491f-8397-f44635000177_SetDate">
    <vt:lpwstr>2025-01-20T16:48:41Z</vt:lpwstr>
  </property>
  <property fmtid="{D5CDD505-2E9C-101B-9397-08002B2CF9AE}" pid="10" name="MSIP_Label_8bd706e6-d39b-491f-8397-f44635000177_Method">
    <vt:lpwstr>Standard</vt:lpwstr>
  </property>
  <property fmtid="{D5CDD505-2E9C-101B-9397-08002B2CF9AE}" pid="11" name="MSIP_Label_8bd706e6-d39b-491f-8397-f44635000177_Name">
    <vt:lpwstr>Public</vt:lpwstr>
  </property>
  <property fmtid="{D5CDD505-2E9C-101B-9397-08002B2CF9AE}" pid="12" name="MSIP_Label_8bd706e6-d39b-491f-8397-f44635000177_SiteId">
    <vt:lpwstr>b1e24b49-e1ce-4259-b850-a50115ad6472</vt:lpwstr>
  </property>
  <property fmtid="{D5CDD505-2E9C-101B-9397-08002B2CF9AE}" pid="13" name="MSIP_Label_8bd706e6-d39b-491f-8397-f44635000177_ActionId">
    <vt:lpwstr>dd8741d8-c9db-40d8-82b8-907fefa68d31</vt:lpwstr>
  </property>
  <property fmtid="{D5CDD505-2E9C-101B-9397-08002B2CF9AE}" pid="14" name="MSIP_Label_8bd706e6-d39b-491f-8397-f44635000177_ContentBits">
    <vt:lpwstr>0</vt:lpwstr>
  </property>
  <property fmtid="{D5CDD505-2E9C-101B-9397-08002B2CF9AE}" pid="15" name="_NewReviewCycle">
    <vt:lpwstr/>
  </property>
</Properties>
</file>